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Bob\"/>
    </mc:Choice>
  </mc:AlternateContent>
  <xr:revisionPtr revIDLastSave="0" documentId="8_{19CFCA88-413D-450C-8575-02189468F6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d Form" sheetId="19" r:id="rId1"/>
  </sheets>
  <definedNames>
    <definedName name="_2001060615220864">#REF!</definedName>
    <definedName name="_xlnm.Print_Area" localSheetId="0">'Bid Form'!$A$1:$F$248</definedName>
    <definedName name="_xlnm.Print_Titles" localSheetId="0">'Bid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3" i="19" l="1"/>
  <c r="F234" i="19"/>
  <c r="F54" i="19" l="1"/>
  <c r="F23" i="19"/>
  <c r="F36" i="19"/>
  <c r="F246" i="19" l="1"/>
  <c r="F245" i="19"/>
  <c r="F244" i="19"/>
  <c r="F243" i="19"/>
  <c r="F242" i="19"/>
  <c r="F241" i="19"/>
  <c r="F240" i="19"/>
  <c r="F239" i="19"/>
  <c r="F235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A147" i="19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F146" i="19"/>
  <c r="F144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A102" i="19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247" i="19" l="1"/>
  <c r="F78" i="19"/>
  <c r="F60" i="19"/>
  <c r="F236" i="19"/>
  <c r="F145" i="19"/>
  <c r="F237" i="19" l="1"/>
  <c r="F248" i="19" s="1"/>
</calcChain>
</file>

<file path=xl/sharedStrings.xml><?xml version="1.0" encoding="utf-8"?>
<sst xmlns="http://schemas.openxmlformats.org/spreadsheetml/2006/main" count="565" uniqueCount="338">
  <si>
    <t>CY</t>
  </si>
  <si>
    <t>110-1-1</t>
  </si>
  <si>
    <t>104-18</t>
  </si>
  <si>
    <t>430-175-124</t>
  </si>
  <si>
    <t>430-175-118</t>
  </si>
  <si>
    <t>Description</t>
  </si>
  <si>
    <t>Unit</t>
  </si>
  <si>
    <t>Quantity</t>
  </si>
  <si>
    <t>101-1</t>
  </si>
  <si>
    <t>102-1</t>
  </si>
  <si>
    <t>LF</t>
  </si>
  <si>
    <t>EA</t>
  </si>
  <si>
    <t>SY</t>
  </si>
  <si>
    <t>MOBILIZATION</t>
  </si>
  <si>
    <t>LS</t>
  </si>
  <si>
    <t>PROVIDE/MAINTAIN AS-BUILT PLANS</t>
  </si>
  <si>
    <t>PROVIDE CONSTRUCTION SURVEYING AND LAYOUT</t>
  </si>
  <si>
    <t>MAINTENANCE OF TRAFFIC</t>
  </si>
  <si>
    <t>Unit Cost</t>
  </si>
  <si>
    <t>Total Cost</t>
  </si>
  <si>
    <t>INLET PROTECTION SYSTEM</t>
  </si>
  <si>
    <t>430-175-136</t>
  </si>
  <si>
    <t>522-2</t>
  </si>
  <si>
    <t>Pay Item No.</t>
  </si>
  <si>
    <t>101-1-1</t>
  </si>
  <si>
    <t>101-1-2</t>
  </si>
  <si>
    <t>527-2</t>
  </si>
  <si>
    <t>DETECTABLE WARNINGS</t>
  </si>
  <si>
    <t>SF</t>
  </si>
  <si>
    <t>425-2-91</t>
  </si>
  <si>
    <t>110-4-10</t>
  </si>
  <si>
    <t>520-1-10</t>
  </si>
  <si>
    <t>CONCRETE CURB &amp; GUTTER, TYPE F</t>
  </si>
  <si>
    <t>CONCRETE SIDEWALK AND DRIVEWAYS (6" THICK)</t>
  </si>
  <si>
    <t>REMOVAL OF EXISTING CONCRETE</t>
  </si>
  <si>
    <t>120-1</t>
  </si>
  <si>
    <t>REGULAR EXCAVATION</t>
  </si>
  <si>
    <t>120-6</t>
  </si>
  <si>
    <t>EMBANKMENT</t>
  </si>
  <si>
    <t>102-3</t>
  </si>
  <si>
    <t>COMMERCIAL MATERIAL FOR DRIVEWAY MAINTENANCE</t>
  </si>
  <si>
    <t>ROADWAY TOTAL</t>
  </si>
  <si>
    <t>PIPE CULVERT (CLASS III CONCRETE)(STORM)(ROUND)(18")</t>
  </si>
  <si>
    <t>PIPE CULVERT (CLASS III CONCRETE)(STORM)(ROUND)(24")</t>
  </si>
  <si>
    <t>PIPE CULVERT (CLASS III CONCRETE)(STORM)(ROUND)(36")</t>
  </si>
  <si>
    <t>INLETS (DITCH BOTTOM TYPE C)(&lt;10')</t>
  </si>
  <si>
    <t>INLETS (DITCH BOTTOM TYPE E)(&lt;10')</t>
  </si>
  <si>
    <t>INLETS (DITCH BOTTOM TYPE H)(&lt;10')</t>
  </si>
  <si>
    <t>425-1-351</t>
  </si>
  <si>
    <t>INLETS (CURB TYPE P-5)(&lt;10')</t>
  </si>
  <si>
    <t>INLETS (CURB TYPE P-6)(&lt;10')</t>
  </si>
  <si>
    <t>425-1-201</t>
  </si>
  <si>
    <t>INLETS (TYPE 9)(&lt;10')</t>
  </si>
  <si>
    <t>425-1-551</t>
  </si>
  <si>
    <t>425-1-581</t>
  </si>
  <si>
    <t>425-2-61</t>
  </si>
  <si>
    <t>MANHOLES (J-8)(&lt;10')</t>
  </si>
  <si>
    <t>MANHOLES (P-8)(&lt;10')</t>
  </si>
  <si>
    <t>430-982-125</t>
  </si>
  <si>
    <t>MITERED END SECTION (CROSS DRAIN)(ROUND)(18")</t>
  </si>
  <si>
    <t>MITERED END SECTION (SIDE DRAIN)(ROUND)(18")</t>
  </si>
  <si>
    <t>MITERED END SECTION (SIDE DRAIN)(ROUND)(24")</t>
  </si>
  <si>
    <t>430-984-125</t>
  </si>
  <si>
    <t>430-984-129</t>
  </si>
  <si>
    <t>520-1-7</t>
  </si>
  <si>
    <t>CONCRETE CURB &amp; GUTTER, TYPE E</t>
  </si>
  <si>
    <t>520-3</t>
  </si>
  <si>
    <t>CONCRETE VALLEY GUTTER</t>
  </si>
  <si>
    <t>CONCRETE TRAFFIC SEPARATOR (SPECIAL-VARIABLE WIDTH)</t>
  </si>
  <si>
    <t>520-70</t>
  </si>
  <si>
    <t>104-10-3</t>
  </si>
  <si>
    <t>SEDIMENT BARRIER</t>
  </si>
  <si>
    <t>MILLING EXISTING ASPHALT PAVEMENT (1" AVG. DEPTH)</t>
  </si>
  <si>
    <t>WM-1</t>
  </si>
  <si>
    <t>WM-2</t>
  </si>
  <si>
    <t>WM-3</t>
  </si>
  <si>
    <t>285-711</t>
  </si>
  <si>
    <t>327-70-1</t>
  </si>
  <si>
    <t>337-7-82</t>
  </si>
  <si>
    <t>334-1-53</t>
  </si>
  <si>
    <t>TN</t>
  </si>
  <si>
    <t>ASPHALTIC CONCRETE FRICTION COURSE (TRAFFIC C, FC-9.5, PG 76-22)(1 1/4" THICK)</t>
  </si>
  <si>
    <t>SUPERPAVE ASPHALTIC CONCRETE (TRAFFIC C, PG 76-22)(2" THICK)</t>
  </si>
  <si>
    <t>425-1-361</t>
  </si>
  <si>
    <t>425-1-521</t>
  </si>
  <si>
    <t>436-1-1</t>
  </si>
  <si>
    <t>TRENCH DRAIN (TYPE F WITH SLOTTED DRAIN)</t>
  </si>
  <si>
    <t>523-1-3</t>
  </si>
  <si>
    <t>700-1-11</t>
  </si>
  <si>
    <t>700-1-50</t>
  </si>
  <si>
    <t>700-1-60</t>
  </si>
  <si>
    <t>706-3</t>
  </si>
  <si>
    <t>710-11-160</t>
  </si>
  <si>
    <t>710-11-170</t>
  </si>
  <si>
    <t>711-11-123</t>
  </si>
  <si>
    <t>711-11-124</t>
  </si>
  <si>
    <t>711-11-125</t>
  </si>
  <si>
    <t>711-11-141</t>
  </si>
  <si>
    <t>711-15-101</t>
  </si>
  <si>
    <t>711-15-201</t>
  </si>
  <si>
    <t>711-15-231</t>
  </si>
  <si>
    <t>SIGN SINGLE POST (UP TO 12 SF)</t>
  </si>
  <si>
    <t>RETRO-REFLECTIVE PAVEMENT MARKERS</t>
  </si>
  <si>
    <t>THERMOPLASTIC, STANDARD, WHITE, MESSAGE OR SYMBOL</t>
  </si>
  <si>
    <t>THERMOPLASTIC, STANDARD, WHITE, ARROW</t>
  </si>
  <si>
    <t>THERMOPLASTIC, STANDARD, WHITE, SOLID, 24" FOR STOP LINE</t>
  </si>
  <si>
    <t>THERMOPLASTIC, STANDARD, WHITE, 2-4 DOTTED GUIDELINE/ 6-10 GAP EXTENSION, 6"</t>
  </si>
  <si>
    <t>AS</t>
  </si>
  <si>
    <t>GM</t>
  </si>
  <si>
    <t>SIGNING AND PAVEMENT MARKING TOTAL</t>
  </si>
  <si>
    <t>630-2-11</t>
  </si>
  <si>
    <t>630-2-12</t>
  </si>
  <si>
    <t>635-2-11</t>
  </si>
  <si>
    <t>639-1-121</t>
  </si>
  <si>
    <t>639-2-1</t>
  </si>
  <si>
    <t>715-1-12</t>
  </si>
  <si>
    <t>715-7-11</t>
  </si>
  <si>
    <t>715-7-12</t>
  </si>
  <si>
    <t>CONDUIT, FURNISH &amp; INSTALL, OPEN TRENCH</t>
  </si>
  <si>
    <t>CONDUIT, FURNISH &amp; INSTALL, DIRECTIONAL BORE</t>
  </si>
  <si>
    <t>PULL AND SPLICE BOC (FURNISH &amp; INSTALL)</t>
  </si>
  <si>
    <t>ELECTRICAL POWER SERVICE, F&amp;I, UNDERGROUND, METER</t>
  </si>
  <si>
    <t>ELECTRICAL SERVICE WIRE, F&amp;I</t>
  </si>
  <si>
    <t>LIGHTING CONDUCTORS, F&amp;I, INSULATED, NO. 8 - 6 (XLP/USE)</t>
  </si>
  <si>
    <t>LIGHT POLE COMPLETE, 28' F&amp;I, SINGLE ARM SHOULDER MOUNT, ALUMINUM, WIND SPEED 150</t>
  </si>
  <si>
    <t>LOAD CENTER (FURNISH &amp; INSTALL) PRIMARY VOLTAGE</t>
  </si>
  <si>
    <t>PIPE CULVERT (CLASS III CONCRETE)(STORM)(ROUND)(30")</t>
  </si>
  <si>
    <t>430-175-130</t>
  </si>
  <si>
    <t>425-2-71</t>
  </si>
  <si>
    <t>MANHOLES (J-7)(&lt;10')</t>
  </si>
  <si>
    <t>430-982-133</t>
  </si>
  <si>
    <t>MITERED END SECTION (SIDE DRAIN)(ROUND)(30")</t>
  </si>
  <si>
    <t>CLEARING AND GRUBBING (32.9 +/- AC)</t>
  </si>
  <si>
    <t>520-1-12</t>
  </si>
  <si>
    <t>CONCRETE CURB &amp; GUTTER, TYPE F WITH 10" GUTTER</t>
  </si>
  <si>
    <t>520-2-2</t>
  </si>
  <si>
    <t>CONCRETE CURB, TYPE B</t>
  </si>
  <si>
    <t>16" C-900 DR-14</t>
  </si>
  <si>
    <t>16" GATE VALVE</t>
  </si>
  <si>
    <t>REMOVE EXISTING 16" WATER MAIN</t>
  </si>
  <si>
    <t>PATTERNED PAVEMENT, VEHICULAR AREAS- GREEN BIKE LANE</t>
  </si>
  <si>
    <t>SINGLE POST SIGN, RELOCATE</t>
  </si>
  <si>
    <t>SINGLE POST SIGN, REMOVE</t>
  </si>
  <si>
    <t>700-11-131</t>
  </si>
  <si>
    <t>ELECTRONIC DISPLAY SIGN, FURNISH &amp; INSTALL GROUND MOUNT- AC POWERED, SPEED FEEDBACK SIGN, UP TO 12 SF</t>
  </si>
  <si>
    <t>700-2-12</t>
  </si>
  <si>
    <t>MULTI- POST SIGN, F&amp;I GROUND MOUNT, 12-20 SF</t>
  </si>
  <si>
    <t>THERMOPLASTIC, STANDARD, WHITE, SOLID, 18" FOR DIAGONALS AND CHEVRONS</t>
  </si>
  <si>
    <t>THERMOPLASTIC, STANDARD-OPEN GRADED ASPHALT SURFACES WHITE, SOLID, 6"</t>
  </si>
  <si>
    <t>THERMOPLASTIC, STANDARD-OPEN GRADED ASPHALT SURFACES, YELLOW, SOLID, 6"</t>
  </si>
  <si>
    <t>THERMOPLASTIC, STANDARD-OPEN GRADED ASPHALT SURFACES, WHITE, SKIP, 6",10-30 SKIP OR 3-9 LANE DROP</t>
  </si>
  <si>
    <t>700-3-401</t>
  </si>
  <si>
    <t>SIGN PANEL, INSTALL, UP TO 12 SF</t>
  </si>
  <si>
    <t xml:space="preserve">THERMOPLASTIC, STANDARD, WHITE, SOLID, 12" FOR CROSSWALK </t>
  </si>
  <si>
    <t>[Ar] Acer rubrum - RED MAPLE (16'-18'hgt.x 12'spr.)</t>
  </si>
  <si>
    <t>[Aw] Acoelorrhaphe wrightii - PAUROTIS PALM (14'-16' o.a.hgt., multi-cane)</t>
  </si>
  <si>
    <t>[Bn] Bismarckia nobilis - BISMARCK PALM (12'-14'c.t.)</t>
  </si>
  <si>
    <t>[SLBO] Bucida buceras "Shady Lady" - SHADY LADY BLACK OLIVE (18'-22'hgt.x 12'-14'spr.)</t>
  </si>
  <si>
    <t>[Ba] Bulnesia arborea - VERAWOOD (12'-14' hgt. x 2"-3' cal.)</t>
  </si>
  <si>
    <t>[Ca] Copernicia alba - CARANDAY PALM (8'-12'c.t.)</t>
  </si>
  <si>
    <t>[Cb] Cordia boissieri - WHITE GEIGER (10' hgt. x 2" cal.)</t>
  </si>
  <si>
    <t>[Ed] Elaeocarpus decipiens (Fishbranch Tree Farm) - JAPANESE BLUEBERRY (15'-16' hgt. x 10'-12'spr. 'Tree Form')</t>
  </si>
  <si>
    <t>[Ic] Ilex cassine "Tensaw" - DAHOON HOLLY (8'-10'hgt.x 5'-6'spr., standard)</t>
  </si>
  <si>
    <t>[Mv] Magnolia virginiana - SWEETBAY MAGNOLIA (12'-16'hgt.x 8'spr.)</t>
  </si>
  <si>
    <t>[Mc] Myrica cerifera - WAX MYRTLE (7'-8', 25 gal.)</t>
  </si>
  <si>
    <t>[Pp] Peltophorum pterocarpum - YELLOW POINCIANNA (16'x 10'-12'spr.)</t>
  </si>
  <si>
    <t>[Ped] Pinus elliottii densa - SLASH PINE (12'-20'hgt., stagger sizes)</t>
  </si>
  <si>
    <t>[Pty] Ptychosperma elegans - ALEXANDER PALM (10'c.t., max. 4" cal.)</t>
  </si>
  <si>
    <t>[Qv1] Quercus virginiana - LIVE OAK (300 gal.; 22' hgt. x 12'-14'spr., 6"-8" cal.)</t>
  </si>
  <si>
    <t>[Qv2] Quercus virginiana - LIVE OAK (FG: 24'-28'hgt.x 14'-16'spr., 12"-14" cal.)</t>
  </si>
  <si>
    <t>[Sp] Sabal palmetto - CABBAGE PALM (8'-16' c.t. {14'-22' o.a.hgt.} staggered)</t>
  </si>
  <si>
    <t>[Srs] Serenoa repens silver - SAW PALMETTO (15-25 gal.)</t>
  </si>
  <si>
    <t>[Ti] Tabebuia ipe - PINK TRUMPET TREE (14'-16'x 8'-10'spr.)</t>
  </si>
  <si>
    <t>[Tr] Thrinax radiata - FLORIDA THATCH PALM (4'-8'c.t.)</t>
  </si>
  <si>
    <t>[Aa] Assort. Aqua.(Pickerel, Spikerush, Alligator Flag) - ASSORTED AQUATICS (1-3 gals., randomly mix)</t>
  </si>
  <si>
    <t>[Ad] Acrostichum danaeifolium - LEATHER FERN (3 gal.)</t>
  </si>
  <si>
    <t>[Bse] Blechnum serrulatum - SWAMP FERN (1 gal.)</t>
  </si>
  <si>
    <t>[BHj] Bougainvillea 'Helen Johnson' - DWARF BOUGAINVILLEA (3 gal)</t>
  </si>
  <si>
    <t>[Bma] Bougainvillea "Ms. Alice" - DWARF BOUGAINVILLEA (3 gal.)</t>
  </si>
  <si>
    <t>[Bs] Bougainvillea 'Silhouette' - DWARF BOUGAINVILLEA (3 gal.)</t>
  </si>
  <si>
    <t>[Ceb] Carissa emerald blanket - EMERALD BLANKET CARISSA (3 gal.)</t>
  </si>
  <si>
    <t>[Ch] Chrysobalanus horizontalis - HORIZONTAL COCOPLUM (3 gal.)</t>
  </si>
  <si>
    <t>[Ci] Chrysobalanus icaco 'Red Tip' - RED TIP COCOPLUM (3 gal)</t>
  </si>
  <si>
    <t>[Cer] Conocarpus erectus (compact variety) - GREEN BUTTONWOOD (3 gal.)</t>
  </si>
  <si>
    <t>[Ces] Conocarpus erectus sericeus - SILVER BUTTONWOOD (3 gal.)</t>
  </si>
  <si>
    <t>[Ca] Crinum americanum - STRING LILY (2'-3'spr. clump)</t>
  </si>
  <si>
    <t>[Go] Geobalanus oblongifolius - GOPHER APPLE (1 gal.)</t>
  </si>
  <si>
    <t>[Hp] Hibiscus seminole pink - PINK HIBISCUS (3 gal.)</t>
  </si>
  <si>
    <t>[Hl] Hymenocallis latifolia - SPIDER LILY (3 gal.)</t>
  </si>
  <si>
    <t>[If] Illicium floridanum - FLORIDA ANISE (3 gal)</t>
  </si>
  <si>
    <t>[Ifms] Illicium floridanum "miss scarlet" - FLORIDA ANISE (3 gal.)</t>
  </si>
  <si>
    <t>[Jm] Jasminum multiflorum - DOWNY JASMINE (3 gal)</t>
  </si>
  <si>
    <t>[Ms] Microsorum scolopendrium - WART FERN (3 gal.)</t>
  </si>
  <si>
    <t>[Muh] Muhlenbergia capillaris - MUHLY GRASS (3 gal.)</t>
  </si>
  <si>
    <t>[Mf] Myrcianthes fragrans - SIMPSON'S STOPPER (3 gal.)</t>
  </si>
  <si>
    <t>[Mc] Myrica cerifera - WAX MYRTLE (3 gal.)</t>
  </si>
  <si>
    <t>[Nb] Nephrolepis biserrata - SWORD FERN (3 gal.)</t>
  </si>
  <si>
    <t>[Os] Odontonema strictum - FIRESPIKE (3 gal.)</t>
  </si>
  <si>
    <t>[Pca] Plumbago capensis - BLUE PLUMBAGO (3 gal)</t>
  </si>
  <si>
    <t>[Pn] Psychotria nervosa - WILD COFFEE (3 gal)</t>
  </si>
  <si>
    <t>[Rl] Rondeletia leucophylla - PANAMA ROSE (3 gal.)</t>
  </si>
  <si>
    <t>[Sat] Schefflera arboricola 'Trinette' - DWARF SCHEFFLERA (3 gal)</t>
  </si>
  <si>
    <t>[Spb] Spartina bakeri - SAND CORDGRASS (3 gal.)</t>
  </si>
  <si>
    <t>[Spbg] Spartina blue-green - SAND CORDGRASS (3 gal.)</t>
  </si>
  <si>
    <t>[Spa] Spartina patens - SALTMEADOW CORD GRASS (1 gal.)</t>
  </si>
  <si>
    <t>[Sj] Stachytarpheta jamaicensis - BLUE PORTERWEED (3 gal.)</t>
  </si>
  <si>
    <t>[Tja] Trachelospermum jasminoides 'Autumn' - ASIAN JASMINE (1 gal 24" o.c.)</t>
  </si>
  <si>
    <t>[Tf] Tripsacum floridanum - 1/2-a-HATCHEE (3 gals.)</t>
  </si>
  <si>
    <t>[Zi] Zamia integrifolia - COONTIE (1-3 gals.)</t>
  </si>
  <si>
    <t>Bark Mulch - Based on a 3" depth bed (Land.Contractor to Verify)</t>
  </si>
  <si>
    <t>St. Augustine "Floratam" -  (Solid Sod)</t>
  </si>
  <si>
    <t>Plexus II in Matallic silver Trash Receptacle - By Landscape Forms (20" diameter and 40" height/ side load)</t>
  </si>
  <si>
    <t>Plexus II in Matallic silver Bench - By Landscape Forms (straight 3 seat; embedded; w/ arms)</t>
  </si>
  <si>
    <t>LANDSCAPING TOTAL</t>
  </si>
  <si>
    <t>SWING JOINT ASSEMBLY TORO (SPFA-5125)(½”X12”)</t>
  </si>
  <si>
    <t>TORO P220 1"</t>
  </si>
  <si>
    <t>TORO P220 1-1/2"</t>
  </si>
  <si>
    <t>TORO P220 2"</t>
  </si>
  <si>
    <t>TORO P220 3" MASTER VALVE 3"</t>
  </si>
  <si>
    <t>TORO SBAPP1U (PLASTIC PEDESTAL (GOLF DENT RESISTANT)</t>
  </si>
  <si>
    <t>TORO CELL MODEM</t>
  </si>
  <si>
    <t>TORO SB-BLA (SURGE ARRESTER DECODER)</t>
  </si>
  <si>
    <t>TORO SB-DA-1 MV (MASTER VALVE DECODER)</t>
  </si>
  <si>
    <t>TORO SB-DAC-1 (1 STATION ZONE VALVE DECODER)</t>
  </si>
  <si>
    <t>TORO SB-DAC-FLOW (FLOW SENSOR DECODER)</t>
  </si>
  <si>
    <t>TORO SB-DAC-SOIL (SOIL MOISTURE SENDOR)</t>
  </si>
  <si>
    <t>TORO SHHR (HAND HELD RADIO)</t>
  </si>
  <si>
    <t>CREATIVE SENSOR TECHNOLOGY FSI-S40-001 (4" SADDLE)</t>
  </si>
  <si>
    <t>FILTRATION STATION (ORIVAL COMPANY) ORG/B-040-LS</t>
  </si>
  <si>
    <t>HARCO FITTING TO PIPE RESTRAINT ELL (AMPT OPEN)</t>
  </si>
  <si>
    <t>HARCO FITTING TO PIPE RESTRAINT TEE (AMPT OPEN)</t>
  </si>
  <si>
    <t>FORD METER BOX JOINT RESTRAINTS 4" TEE'S &amp; ELBOWS</t>
  </si>
  <si>
    <t>CABLE FUSE DEVICE 2-WAY (PAIGE ELECT FUSE LINK SYSTEM)</t>
  </si>
  <si>
    <t>CABLE FUSE DEVICE ONE-WAY (PAIGE ELECT FUSE LINK SYSTEM)</t>
  </si>
  <si>
    <t>DRAINAGE PIT HAND DUG BY CONTRACTOR (5'x5'x5')</t>
  </si>
  <si>
    <t>GROUND PLATE FOR CONTROLLER (4"x96"x0.0625) PAIGE ELECT.</t>
  </si>
  <si>
    <t>GROUND ROD FOR CONTROLLER (5/8"x10' COPPER CLAD)</t>
  </si>
  <si>
    <t>GROUND ROD FOR SURGE PROTECTION (5/8"x8' COPPER CLAD)</t>
  </si>
  <si>
    <t>PULL BOX 12" STANDARD RAIN BIRD VALVE BOX</t>
  </si>
  <si>
    <t>TORO DATAPLAN (CONTACT TORO FOR INFORMATION)</t>
  </si>
  <si>
    <t>TORO SB-DAC-2 (2-STATION ZONE VALVE DECODER)</t>
  </si>
  <si>
    <t>IRRIGATION MAXI-WIRE 14-2 FOR 2-WIRE PATH</t>
  </si>
  <si>
    <t>1 1/2" GRAY PVC ELECTRICAL CONDUIT FOR WIRE ON 2-WIRE PATH</t>
  </si>
  <si>
    <t>1 1/2" GRAY PVC ELECTRICAL LONG SWEEP ELBOWS</t>
  </si>
  <si>
    <t>IRRIGATION LATERAL LINE: PVC CLASS 200 SDR 21 1"</t>
  </si>
  <si>
    <t>IRRIGATION LATERAL LINE: PVC CLASS 200 SDR 21 1 1/2"</t>
  </si>
  <si>
    <t>IRRIGATION LATERAL LINE: PVC CLASS 200 SDR 21 2"</t>
  </si>
  <si>
    <t>IRRIGATION LATERAL LINE: PVC CLASS 200 SDR 21 3"</t>
  </si>
  <si>
    <t>IRRIGATION LATERAL LINE: PVC CLASS 200 SDR 21 4"</t>
  </si>
  <si>
    <t>IRRIGATION LATERAL LINE: PVC CLASS 200 SDR 21 6"</t>
  </si>
  <si>
    <t>IRRIGATION MAINLINE: PVC CLASS 200 SDR 21-NP 1"</t>
  </si>
  <si>
    <t>IRRIGATION MAINLINE: PVC CLASS 200 SDR 21-NP 1 1/2"</t>
  </si>
  <si>
    <t>IRRIGATION MAINLINE: PVC CLASS 200 SDR 21-NP 2"</t>
  </si>
  <si>
    <t>IRRIGATION MAINLINE: PVC CLASS 200 SDR 21-NP 2 1/2"</t>
  </si>
  <si>
    <t>IRRIGATION MAINLINE: PVC CLASS 200 SDR 21-NP 3"</t>
  </si>
  <si>
    <t>IRRIGATION MAINLINE: PVC CLASS 200 SDR 21-NP 4"</t>
  </si>
  <si>
    <t>IRRIGATION MAINLINE: PVC CLASS 200 SDR 21-NP 6"</t>
  </si>
  <si>
    <t>IRRIGATION MAINLINE: PVC SCHEDULE 40 3"</t>
  </si>
  <si>
    <t>IRRIGATION MAINLINE: PVC SCHEDULE 40 4"</t>
  </si>
  <si>
    <t>IRRIGATION TOTAL</t>
  </si>
  <si>
    <t>IRRITROL I-PRO600 15 STRIP SERIES (EST)(30 PSI)(0.61 GPM)(R=4'x15')</t>
  </si>
  <si>
    <t>IRRITROL I-PRO600 15 STRIP SERIES (LCS)(30 PSI)(0.49 GPM)(R=4'x15')</t>
  </si>
  <si>
    <t>IRRITROL I-PRO600 15 STRIP SERIES (RCS)(30 PSI)(0.49 GPM)(R=4'x15')</t>
  </si>
  <si>
    <t>IRRITROL I-PRO600 15 STRIP SERIES (SST)(30 PSI)(1.21 GPM)(R=4'x30')</t>
  </si>
  <si>
    <t>IRRITROL I-PRO600 8 SERIES MPR (360)(30 PSI)(1.05 GPM)(R=8)</t>
  </si>
  <si>
    <t>IRRITROL I-PRO600 10 SERIES MPR (360)(30 PSI)(1.58 GPM)(R=10)</t>
  </si>
  <si>
    <t>IRRITROL I-PRO600 12 SERIES MPR (360)(30 PSI)(2.37 GPM)(R=12)</t>
  </si>
  <si>
    <t>IRRITROL I-PRO600 15 SERIES MPR (360)(30 PSI)(3.7 GPM)(R=15)</t>
  </si>
  <si>
    <t>IRRITROL I-PRO600 VAN SERIES (ADJ)(30 PSI)(R=4)</t>
  </si>
  <si>
    <t>IRRITROL I-PRO600 VAN SERIES (ADJ)(30 PSI)(R=6)</t>
  </si>
  <si>
    <t>IRRITROL I-PRO600 VAN SERIES (ADJ)(30 PSI)(R=18)</t>
  </si>
  <si>
    <t>IRRITROL I-PRO600 HE-VAN SERIES (ADJ)(30 PSI)(0 GPM)(R=8)</t>
  </si>
  <si>
    <t>IRRITROL I-PRO600 HE-VAN SERIES (ADJ)(30 PSI)(0.01 GPM)(R=10)</t>
  </si>
  <si>
    <t>IRRITROL I-PRO600 HE-VAN SERIES (ADJ)(30 PSI)(0.01 GPM)(R=12)</t>
  </si>
  <si>
    <t>IRRITROL I-PRO600 HE-VAN SERIES (ADJ)(30 PSI)(0.01 GPM)(R=15)</t>
  </si>
  <si>
    <t>IRRITROL I-PRO1200-SI 15 STRIP SERIES (EST)(30 PSI)(0.61 GPM)(R=4'x15')</t>
  </si>
  <si>
    <t>IRRITROL I-PRO1200-SI 15 STRIP SERIES (LCS)(30 PSI)(0.49 GPM)(R=4'x15')</t>
  </si>
  <si>
    <t>IRRITROL I-PRO1200-SI 15 STRIP SERIES (RCS)(30 PSI)(0.49 GPM)(R=4'x15')</t>
  </si>
  <si>
    <t>IRRITROL I-PRO1200-SI 15 STRIP SERIES (SST)(30 PSI)(1.21 GPM)(R=4'x30')</t>
  </si>
  <si>
    <t>IRRITROL I-PRO1200-SI 8 SERIES MPR (360)(30 PSI)(1.05 GPM)(R=8)</t>
  </si>
  <si>
    <t>IRRITROL I-PRO1200-SI 8 SERIES MPR (180)(30 PSI)(0.52 GPM)(R=8)</t>
  </si>
  <si>
    <t>IRRITROL I-PRO1200-SI 8 SERIES MPR (90)(30 PSI)(0.26 GPM)(R=8)</t>
  </si>
  <si>
    <t>IRRITROL I-PRO1200-SI 10 SERIES MPR (360)(30 PSI)(1.58 GPM)(R=10)</t>
  </si>
  <si>
    <t>IRRITROL I-PRO1200-SI 10 SERIES MPR (180)(30 PSI)(0.79 GPM)(R=10)</t>
  </si>
  <si>
    <t>IRRITROL I-PRO1200-SI 12 SERIES MPR (360)(30 PSI)(2.37 GPM)(R=12)</t>
  </si>
  <si>
    <t>IRRITROL I-PRO1200-SI 15 SERIES MPR (360)(30 PSI)(3.7 GPM)(R=15)</t>
  </si>
  <si>
    <t>IRRITROL I-PRO1200-SI VAN SERIES (ADJ)(30 PSI)(R=4)</t>
  </si>
  <si>
    <t>IRRITROL I-PRO1200-SI VAN SERIES (ADJ)(30 PSI)(R=6)</t>
  </si>
  <si>
    <t>IRRITROL I-PRO1200-SI VAN SERIES (ADJ)(30 PSI)(R=18)</t>
  </si>
  <si>
    <t>IRRITROL I-PRO1200-SI HE-VAN SERIES (ADJ)(30 PSI)(0 GPM)(R=8)</t>
  </si>
  <si>
    <t>IRRITROL I-PRO1200-SI HE-VAN SERIES (ADJ)(30 PSI)(0.01 GPM)(R=10)</t>
  </si>
  <si>
    <t>IRRITROL I-PRO1200-SI HE-VAN SERIES (ADJ)(30 PSI)(0.01 GPM)(R=12)</t>
  </si>
  <si>
    <t>IRRITROL I-PRO1200-SI HE-VAN SERIES (ADJ)(30 PSI)(0.01 GPM)(R=15)</t>
  </si>
  <si>
    <t>Soil Amendments for Plantings (As Directed)</t>
  </si>
  <si>
    <t>425-1-529</t>
  </si>
  <si>
    <t>INLETS (DITCH BOTTOM TYPE C)(&lt;10')(MODIFY 3:1)</t>
  </si>
  <si>
    <t>425-1-559</t>
  </si>
  <si>
    <t>INLETS (DITCH BOTTOM TYPE E)(&lt;10')(MODIFY 4:1)</t>
  </si>
  <si>
    <t>160-4</t>
  </si>
  <si>
    <t>TYPE "B" STABILIZATION (LBR 40) (12")</t>
  </si>
  <si>
    <t>285-709</t>
  </si>
  <si>
    <t>OPTIONAL BASE GROUP 9 (10" LIMEROCK)</t>
  </si>
  <si>
    <t>WM-4</t>
  </si>
  <si>
    <t>12" GATE VALVE</t>
  </si>
  <si>
    <t>ADJUST WATER MAIN VALVE TO GRADE</t>
  </si>
  <si>
    <t>[Cer] Conocarpus erectus (compact variety) - GREEN BUTTONWOOD (14'x 10'-12'spr.)</t>
  </si>
  <si>
    <t>[Rr] Roystonea regia - CUBAN ROYAL PALM (8'grey wood; 13'c.t.)</t>
  </si>
  <si>
    <t>TR-18</t>
  </si>
  <si>
    <t>[Ag] Arachis glabra "needlepoint" - PERENNIAL PEANUT (1 gal., 15"o.c.)</t>
  </si>
  <si>
    <t>[Mst] Mimosa strigilosa - POWDERPUFF (1 gal.)</t>
  </si>
  <si>
    <t>[Pno] Phylla nodiflora - TEXAS FROGFRUIT (1 gal., plant 15"o.c.)</t>
  </si>
  <si>
    <t>PROJECT TOTAL - BASE BID</t>
  </si>
  <si>
    <t>ALTERNATE - LIGHTING</t>
  </si>
  <si>
    <t>ALTERNATE - LIGHTING TOTAL</t>
  </si>
  <si>
    <t>OVERALL PROJECT TOTAL - BASE BID PLUS LIGHTING ALTERNATE</t>
  </si>
  <si>
    <t>Bid Addendum #1</t>
  </si>
  <si>
    <t>OPTIONAL BASE GROUP 11 (7" TYPE B-12.5)</t>
  </si>
  <si>
    <t>425-5</t>
  </si>
  <si>
    <t>ADJUST MANHOLES</t>
  </si>
  <si>
    <t>334-1-53A</t>
  </si>
  <si>
    <t>SUPERPAVE ASPHALTIC CONCRETE OVERBUILD (TRAFFIC C, PG 76-22)(VARIABLE)</t>
  </si>
  <si>
    <t>RDW-1</t>
  </si>
  <si>
    <t>PIPE CROSSING RESTORATION</t>
  </si>
  <si>
    <t>IRRIGATION WELLS (DUG TO APPROP. DEPTH TO ACHIEVE SPEC DRAW PARAMETERS)</t>
  </si>
  <si>
    <t>BOOSTER PUMP 25 HP, 75 PSI @ 300 GPM (INCLUDES POWER SERVICE AND WIRING)</t>
  </si>
  <si>
    <t>TORO DB-30-PC (PRESSURE COMPENSATING BUBBLER) (360)(30 PSI)(1 GPM)(R=3)</t>
  </si>
  <si>
    <t>NIBCO P-619-RW WITH HARCO JOINT RESTRAINTS (CAST IRON SHUT OFF VALVE)</t>
  </si>
  <si>
    <t>NIBCO 3" BALL VALVE (MASTER VALVE SHUT OFF VALVE)</t>
  </si>
  <si>
    <t>Pine Straw - Based on a 3" depth bed (Land.Contractor to Verify)</t>
  </si>
  <si>
    <t>ESTERO PARKWAY ROADWAY AND</t>
  </si>
  <si>
    <t>LANDSCAPE DESIGN IMPROVEMENTS</t>
  </si>
  <si>
    <t>BID FORM RFB 2019-06</t>
  </si>
  <si>
    <t>PIPE SLEEVE: PVC CLASS 200 SDR 21 1 1/2" (DIRECTIONAL BORE)</t>
  </si>
  <si>
    <t>PIPE SLEEVE: PVC SCHEDULE 40 3" (DIRECTIONAL BORE)</t>
  </si>
  <si>
    <t>PIPE SLEEVE: PVC SCHEDULE 40 4" (DIRECTIONAL BORE)</t>
  </si>
  <si>
    <t>PIPE SLEEVE: PVC SCHEDULE 40 6" (DIRECTIONAL BORE)</t>
  </si>
  <si>
    <t>PIPE SLEEVE: PVC SCHEDULE 40 8" (DIRECTIONAL BORE)</t>
  </si>
  <si>
    <t>PIPE SLEEVE: PVC SCHEDULE 40 10" (DIRECTIONAL BORE)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</si>
</sst>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#,##0.0"/>
    <numFmt numFmtId="166" formatCode="&quot;TR-&quot;0"/>
    <numFmt numFmtId="167" formatCode="&quot;SH-&quot;0"/>
    <numFmt numFmtId="168" formatCode="&quot;EM-&quot;0"/>
    <numFmt numFmtId="169" formatCode="&quot;IR-&quot;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2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/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3" fontId="3" fillId="0" borderId="0" xfId="0" applyNumberFormat="1" applyFont="1"/>
    <xf numFmtId="165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6" fillId="0" borderId="6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166" fontId="6" fillId="0" borderId="1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167" fontId="6" fillId="0" borderId="1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left" wrapText="1"/>
    </xf>
    <xf numFmtId="3" fontId="1" fillId="0" borderId="0" xfId="0" applyNumberFormat="1" applyFont="1"/>
    <xf numFmtId="3" fontId="7" fillId="0" borderId="2" xfId="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/>
    <xf numFmtId="0" fontId="7" fillId="0" borderId="6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20" xfId="0" applyBorder="1" applyAlignment="1"/>
    <xf numFmtId="0" fontId="0" fillId="0" borderId="21" xfId="0" applyBorder="1" applyAlignment="1"/>
    <xf numFmtId="0" fontId="4" fillId="0" borderId="0" xfId="0" applyFont="1" applyAlignment="1">
      <alignment horizontal="center"/>
    </xf>
  </cellXfs>
  <cellStyles count="4">
    <cellStyle name="Fixed" xfId="1" xr:uid="{00000000-0005-0000-0000-000000000000}"/>
    <cellStyle name="Fixed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2598-04EF-490D-964D-763BED45489B}">
  <sheetPr>
    <pageSetUpPr fitToPage="1"/>
  </sheetPr>
  <dimension ref="A1:J253"/>
  <sheetViews>
    <sheetView tabSelected="1" topLeftCell="A211" zoomScaleNormal="100" zoomScaleSheetLayoutView="100" workbookViewId="0">
      <selection activeCell="B229" sqref="B229:B234"/>
    </sheetView>
  </sheetViews>
  <sheetFormatPr defaultColWidth="8.85546875" defaultRowHeight="12.75" x14ac:dyDescent="0.2"/>
  <cols>
    <col min="1" max="1" width="13.42578125" style="1" customWidth="1"/>
    <col min="2" max="2" width="74.28515625" style="1" customWidth="1"/>
    <col min="3" max="3" width="9" style="1" customWidth="1"/>
    <col min="4" max="6" width="12.7109375" style="1" customWidth="1"/>
    <col min="7" max="9" width="8.85546875" style="1"/>
    <col min="10" max="10" width="20.42578125" style="1" customWidth="1"/>
    <col min="11" max="16384" width="8.85546875" style="1"/>
  </cols>
  <sheetData>
    <row r="1" spans="1:8" ht="22.5" customHeight="1" x14ac:dyDescent="0.25">
      <c r="A1" s="64" t="s">
        <v>329</v>
      </c>
      <c r="B1" s="64"/>
      <c r="C1" s="64"/>
      <c r="D1" s="64"/>
      <c r="E1" s="64"/>
      <c r="F1" s="64"/>
    </row>
    <row r="2" spans="1:8" ht="18" x14ac:dyDescent="0.25">
      <c r="A2" s="64" t="s">
        <v>330</v>
      </c>
      <c r="B2" s="64"/>
      <c r="C2" s="64"/>
      <c r="D2" s="64"/>
      <c r="E2" s="64"/>
      <c r="F2" s="64"/>
    </row>
    <row r="3" spans="1:8" ht="18" customHeight="1" x14ac:dyDescent="0.25">
      <c r="A3" s="64" t="s">
        <v>331</v>
      </c>
      <c r="B3" s="64"/>
      <c r="C3" s="64"/>
      <c r="D3" s="64"/>
      <c r="E3" s="64"/>
      <c r="F3" s="64"/>
    </row>
    <row r="4" spans="1:8" ht="18.75" customHeight="1" x14ac:dyDescent="0.25">
      <c r="A4" s="64" t="s">
        <v>315</v>
      </c>
      <c r="B4" s="64"/>
      <c r="C4" s="64"/>
      <c r="D4" s="64"/>
      <c r="E4" s="64"/>
      <c r="F4" s="64"/>
    </row>
    <row r="5" spans="1:8" ht="12" customHeight="1" thickBot="1" x14ac:dyDescent="0.3">
      <c r="A5" s="53"/>
      <c r="B5" s="53"/>
      <c r="C5" s="53"/>
      <c r="D5" s="53"/>
      <c r="E5" s="53"/>
      <c r="F5" s="53"/>
    </row>
    <row r="6" spans="1:8" ht="38.25" customHeight="1" thickBot="1" x14ac:dyDescent="0.25">
      <c r="A6" s="37" t="s">
        <v>23</v>
      </c>
      <c r="B6" s="38" t="s">
        <v>5</v>
      </c>
      <c r="C6" s="20" t="s">
        <v>6</v>
      </c>
      <c r="D6" s="19" t="s">
        <v>7</v>
      </c>
      <c r="E6" s="17" t="s">
        <v>18</v>
      </c>
      <c r="F6" s="18" t="s">
        <v>19</v>
      </c>
    </row>
    <row r="7" spans="1:8" ht="24.75" customHeight="1" x14ac:dyDescent="0.2">
      <c r="A7" s="30" t="s">
        <v>8</v>
      </c>
      <c r="B7" s="32" t="s">
        <v>13</v>
      </c>
      <c r="C7" s="2" t="s">
        <v>14</v>
      </c>
      <c r="D7" s="3">
        <v>1</v>
      </c>
      <c r="E7" s="21"/>
      <c r="F7" s="22">
        <f t="shared" ref="F7:F59" si="0">D7*E7</f>
        <v>0</v>
      </c>
    </row>
    <row r="8" spans="1:8" ht="24.75" customHeight="1" x14ac:dyDescent="0.2">
      <c r="A8" s="26" t="s">
        <v>24</v>
      </c>
      <c r="B8" s="33" t="s">
        <v>15</v>
      </c>
      <c r="C8" s="4" t="s">
        <v>14</v>
      </c>
      <c r="D8" s="5">
        <v>1</v>
      </c>
      <c r="E8" s="6"/>
      <c r="F8" s="7">
        <f t="shared" si="0"/>
        <v>0</v>
      </c>
    </row>
    <row r="9" spans="1:8" ht="24.75" customHeight="1" x14ac:dyDescent="0.2">
      <c r="A9" s="26" t="s">
        <v>25</v>
      </c>
      <c r="B9" s="34" t="s">
        <v>16</v>
      </c>
      <c r="C9" s="8" t="s">
        <v>14</v>
      </c>
      <c r="D9" s="9">
        <v>1</v>
      </c>
      <c r="E9" s="10"/>
      <c r="F9" s="7">
        <f t="shared" si="0"/>
        <v>0</v>
      </c>
    </row>
    <row r="10" spans="1:8" ht="24.75" customHeight="1" x14ac:dyDescent="0.2">
      <c r="A10" s="26" t="s">
        <v>9</v>
      </c>
      <c r="B10" s="35" t="s">
        <v>17</v>
      </c>
      <c r="C10" s="8" t="s">
        <v>14</v>
      </c>
      <c r="D10" s="9">
        <v>1</v>
      </c>
      <c r="E10" s="10"/>
      <c r="F10" s="7">
        <f t="shared" si="0"/>
        <v>0</v>
      </c>
      <c r="H10" s="16"/>
    </row>
    <row r="11" spans="1:8" ht="24.75" customHeight="1" x14ac:dyDescent="0.2">
      <c r="A11" s="26" t="s">
        <v>39</v>
      </c>
      <c r="B11" s="35" t="s">
        <v>40</v>
      </c>
      <c r="C11" s="8" t="s">
        <v>0</v>
      </c>
      <c r="D11" s="9">
        <v>500</v>
      </c>
      <c r="E11" s="10"/>
      <c r="F11" s="7">
        <f t="shared" si="0"/>
        <v>0</v>
      </c>
      <c r="H11" s="16"/>
    </row>
    <row r="12" spans="1:8" ht="24.75" customHeight="1" x14ac:dyDescent="0.2">
      <c r="A12" s="26" t="s">
        <v>70</v>
      </c>
      <c r="B12" s="35" t="s">
        <v>71</v>
      </c>
      <c r="C12" s="8" t="s">
        <v>10</v>
      </c>
      <c r="D12" s="9">
        <v>964</v>
      </c>
      <c r="E12" s="10"/>
      <c r="F12" s="7">
        <f t="shared" si="0"/>
        <v>0</v>
      </c>
    </row>
    <row r="13" spans="1:8" ht="24.75" customHeight="1" x14ac:dyDescent="0.2">
      <c r="A13" s="26" t="s">
        <v>2</v>
      </c>
      <c r="B13" s="35" t="s">
        <v>20</v>
      </c>
      <c r="C13" s="8" t="s">
        <v>11</v>
      </c>
      <c r="D13" s="9">
        <v>18</v>
      </c>
      <c r="E13" s="10"/>
      <c r="F13" s="7">
        <f t="shared" si="0"/>
        <v>0</v>
      </c>
    </row>
    <row r="14" spans="1:8" ht="24.75" customHeight="1" x14ac:dyDescent="0.2">
      <c r="A14" s="26" t="s">
        <v>1</v>
      </c>
      <c r="B14" s="35" t="s">
        <v>132</v>
      </c>
      <c r="C14" s="8" t="s">
        <v>14</v>
      </c>
      <c r="D14" s="9">
        <v>1</v>
      </c>
      <c r="E14" s="10"/>
      <c r="F14" s="7">
        <f t="shared" si="0"/>
        <v>0</v>
      </c>
      <c r="G14" s="16"/>
      <c r="H14" s="16"/>
    </row>
    <row r="15" spans="1:8" ht="24.75" customHeight="1" x14ac:dyDescent="0.2">
      <c r="A15" s="26" t="s">
        <v>30</v>
      </c>
      <c r="B15" s="35" t="s">
        <v>34</v>
      </c>
      <c r="C15" s="8" t="s">
        <v>12</v>
      </c>
      <c r="D15" s="9">
        <v>1507</v>
      </c>
      <c r="E15" s="10"/>
      <c r="F15" s="7">
        <f t="shared" si="0"/>
        <v>0</v>
      </c>
    </row>
    <row r="16" spans="1:8" ht="24.75" customHeight="1" x14ac:dyDescent="0.2">
      <c r="A16" s="26" t="s">
        <v>35</v>
      </c>
      <c r="B16" s="35" t="s">
        <v>36</v>
      </c>
      <c r="C16" s="8" t="s">
        <v>0</v>
      </c>
      <c r="D16" s="9">
        <v>7604</v>
      </c>
      <c r="E16" s="10"/>
      <c r="F16" s="7">
        <f t="shared" si="0"/>
        <v>0</v>
      </c>
    </row>
    <row r="17" spans="1:8" ht="24.75" customHeight="1" x14ac:dyDescent="0.2">
      <c r="A17" s="26" t="s">
        <v>37</v>
      </c>
      <c r="B17" s="36" t="s">
        <v>38</v>
      </c>
      <c r="C17" s="8" t="s">
        <v>0</v>
      </c>
      <c r="D17" s="5">
        <v>2980</v>
      </c>
      <c r="E17" s="10"/>
      <c r="F17" s="7">
        <f>D17*E17</f>
        <v>0</v>
      </c>
    </row>
    <row r="18" spans="1:8" ht="24.75" customHeight="1" x14ac:dyDescent="0.2">
      <c r="A18" s="26" t="s">
        <v>298</v>
      </c>
      <c r="B18" s="36" t="s">
        <v>299</v>
      </c>
      <c r="C18" s="8" t="s">
        <v>12</v>
      </c>
      <c r="D18" s="5">
        <v>8070</v>
      </c>
      <c r="E18" s="10"/>
      <c r="F18" s="7">
        <f>D18*E18</f>
        <v>0</v>
      </c>
    </row>
    <row r="19" spans="1:8" ht="24.75" customHeight="1" x14ac:dyDescent="0.2">
      <c r="A19" s="26" t="s">
        <v>300</v>
      </c>
      <c r="B19" s="36" t="s">
        <v>301</v>
      </c>
      <c r="C19" s="8" t="s">
        <v>12</v>
      </c>
      <c r="D19" s="5">
        <v>2585</v>
      </c>
      <c r="E19" s="10"/>
      <c r="F19" s="7">
        <f>D19*E19</f>
        <v>0</v>
      </c>
    </row>
    <row r="20" spans="1:8" ht="24.75" customHeight="1" x14ac:dyDescent="0.2">
      <c r="A20" s="26" t="s">
        <v>76</v>
      </c>
      <c r="B20" s="36" t="s">
        <v>316</v>
      </c>
      <c r="C20" s="8" t="s">
        <v>12</v>
      </c>
      <c r="D20" s="9">
        <v>1630</v>
      </c>
      <c r="E20" s="10"/>
      <c r="F20" s="7">
        <f t="shared" si="0"/>
        <v>0</v>
      </c>
    </row>
    <row r="21" spans="1:8" ht="24.75" customHeight="1" x14ac:dyDescent="0.2">
      <c r="A21" s="26" t="s">
        <v>77</v>
      </c>
      <c r="B21" s="36" t="s">
        <v>72</v>
      </c>
      <c r="C21" s="8" t="s">
        <v>12</v>
      </c>
      <c r="D21" s="9">
        <v>77368</v>
      </c>
      <c r="E21" s="10"/>
      <c r="F21" s="7">
        <f t="shared" si="0"/>
        <v>0</v>
      </c>
    </row>
    <row r="22" spans="1:8" ht="24.75" customHeight="1" x14ac:dyDescent="0.2">
      <c r="A22" s="26" t="s">
        <v>79</v>
      </c>
      <c r="B22" s="36" t="s">
        <v>82</v>
      </c>
      <c r="C22" s="8" t="s">
        <v>80</v>
      </c>
      <c r="D22" s="24">
        <v>510</v>
      </c>
      <c r="E22" s="10"/>
      <c r="F22" s="7">
        <f t="shared" si="0"/>
        <v>0</v>
      </c>
    </row>
    <row r="23" spans="1:8" ht="24.75" customHeight="1" x14ac:dyDescent="0.2">
      <c r="A23" s="26" t="s">
        <v>319</v>
      </c>
      <c r="B23" s="36" t="s">
        <v>320</v>
      </c>
      <c r="C23" s="8" t="s">
        <v>80</v>
      </c>
      <c r="D23" s="24">
        <v>335.8</v>
      </c>
      <c r="E23" s="10"/>
      <c r="F23" s="7">
        <f t="shared" si="0"/>
        <v>0</v>
      </c>
    </row>
    <row r="24" spans="1:8" ht="24.75" customHeight="1" x14ac:dyDescent="0.2">
      <c r="A24" s="26" t="s">
        <v>78</v>
      </c>
      <c r="B24" s="36" t="s">
        <v>81</v>
      </c>
      <c r="C24" s="8" t="s">
        <v>80</v>
      </c>
      <c r="D24" s="24">
        <v>6169.7</v>
      </c>
      <c r="E24" s="10"/>
      <c r="F24" s="7">
        <f t="shared" si="0"/>
        <v>0</v>
      </c>
      <c r="G24" s="16"/>
    </row>
    <row r="25" spans="1:8" ht="24.75" customHeight="1" x14ac:dyDescent="0.2">
      <c r="A25" s="31" t="s">
        <v>51</v>
      </c>
      <c r="B25" s="36" t="s">
        <v>52</v>
      </c>
      <c r="C25" s="8" t="s">
        <v>11</v>
      </c>
      <c r="D25" s="5">
        <v>6</v>
      </c>
      <c r="E25" s="10"/>
      <c r="F25" s="7">
        <f t="shared" si="0"/>
        <v>0</v>
      </c>
    </row>
    <row r="26" spans="1:8" ht="24.75" customHeight="1" x14ac:dyDescent="0.2">
      <c r="A26" s="31" t="s">
        <v>48</v>
      </c>
      <c r="B26" s="36" t="s">
        <v>49</v>
      </c>
      <c r="C26" s="8" t="s">
        <v>11</v>
      </c>
      <c r="D26" s="5">
        <v>2</v>
      </c>
      <c r="E26" s="10"/>
      <c r="F26" s="7">
        <f t="shared" si="0"/>
        <v>0</v>
      </c>
    </row>
    <row r="27" spans="1:8" ht="24.75" customHeight="1" x14ac:dyDescent="0.2">
      <c r="A27" s="31" t="s">
        <v>83</v>
      </c>
      <c r="B27" s="36" t="s">
        <v>50</v>
      </c>
      <c r="C27" s="8" t="s">
        <v>11</v>
      </c>
      <c r="D27" s="5">
        <v>1</v>
      </c>
      <c r="E27" s="10"/>
      <c r="F27" s="7">
        <f t="shared" si="0"/>
        <v>0</v>
      </c>
    </row>
    <row r="28" spans="1:8" ht="24.75" customHeight="1" x14ac:dyDescent="0.2">
      <c r="A28" s="31" t="s">
        <v>84</v>
      </c>
      <c r="B28" s="36" t="s">
        <v>45</v>
      </c>
      <c r="C28" s="8" t="s">
        <v>11</v>
      </c>
      <c r="D28" s="5">
        <v>40</v>
      </c>
      <c r="E28" s="10"/>
      <c r="F28" s="7">
        <f t="shared" si="0"/>
        <v>0</v>
      </c>
    </row>
    <row r="29" spans="1:8" ht="24.75" customHeight="1" x14ac:dyDescent="0.2">
      <c r="A29" s="31" t="s">
        <v>294</v>
      </c>
      <c r="B29" s="36" t="s">
        <v>295</v>
      </c>
      <c r="C29" s="8" t="s">
        <v>11</v>
      </c>
      <c r="D29" s="5">
        <v>3</v>
      </c>
      <c r="E29" s="10"/>
      <c r="F29" s="7">
        <f t="shared" si="0"/>
        <v>0</v>
      </c>
    </row>
    <row r="30" spans="1:8" ht="24.75" customHeight="1" x14ac:dyDescent="0.2">
      <c r="A30" s="31" t="s">
        <v>53</v>
      </c>
      <c r="B30" s="36" t="s">
        <v>46</v>
      </c>
      <c r="C30" s="8" t="s">
        <v>11</v>
      </c>
      <c r="D30" s="5">
        <v>17</v>
      </c>
      <c r="E30" s="10"/>
      <c r="F30" s="7">
        <f t="shared" si="0"/>
        <v>0</v>
      </c>
    </row>
    <row r="31" spans="1:8" ht="24.75" customHeight="1" x14ac:dyDescent="0.2">
      <c r="A31" s="31" t="s">
        <v>296</v>
      </c>
      <c r="B31" s="36" t="s">
        <v>297</v>
      </c>
      <c r="C31" s="8" t="s">
        <v>11</v>
      </c>
      <c r="D31" s="5">
        <v>1</v>
      </c>
      <c r="E31" s="10"/>
      <c r="F31" s="7">
        <f t="shared" si="0"/>
        <v>0</v>
      </c>
    </row>
    <row r="32" spans="1:8" ht="24.75" customHeight="1" x14ac:dyDescent="0.2">
      <c r="A32" s="31" t="s">
        <v>54</v>
      </c>
      <c r="B32" s="36" t="s">
        <v>47</v>
      </c>
      <c r="C32" s="8" t="s">
        <v>11</v>
      </c>
      <c r="D32" s="5">
        <v>2</v>
      </c>
      <c r="E32" s="10"/>
      <c r="F32" s="7">
        <f t="shared" si="0"/>
        <v>0</v>
      </c>
      <c r="H32" s="23"/>
    </row>
    <row r="33" spans="1:6" ht="24.75" customHeight="1" x14ac:dyDescent="0.2">
      <c r="A33" s="31" t="s">
        <v>55</v>
      </c>
      <c r="B33" s="36" t="s">
        <v>57</v>
      </c>
      <c r="C33" s="8" t="s">
        <v>11</v>
      </c>
      <c r="D33" s="5">
        <v>4</v>
      </c>
      <c r="E33" s="10"/>
      <c r="F33" s="7">
        <f t="shared" si="0"/>
        <v>0</v>
      </c>
    </row>
    <row r="34" spans="1:6" ht="24.75" customHeight="1" x14ac:dyDescent="0.2">
      <c r="A34" s="31" t="s">
        <v>128</v>
      </c>
      <c r="B34" s="36" t="s">
        <v>129</v>
      </c>
      <c r="C34" s="8" t="s">
        <v>11</v>
      </c>
      <c r="D34" s="5">
        <v>3</v>
      </c>
      <c r="E34" s="10"/>
      <c r="F34" s="7">
        <f t="shared" si="0"/>
        <v>0</v>
      </c>
    </row>
    <row r="35" spans="1:6" ht="24.75" customHeight="1" x14ac:dyDescent="0.2">
      <c r="A35" s="31" t="s">
        <v>29</v>
      </c>
      <c r="B35" s="36" t="s">
        <v>56</v>
      </c>
      <c r="C35" s="8" t="s">
        <v>11</v>
      </c>
      <c r="D35" s="5">
        <v>3</v>
      </c>
      <c r="E35" s="10"/>
      <c r="F35" s="7">
        <f t="shared" si="0"/>
        <v>0</v>
      </c>
    </row>
    <row r="36" spans="1:6" ht="24.75" customHeight="1" x14ac:dyDescent="0.2">
      <c r="A36" s="31" t="s">
        <v>317</v>
      </c>
      <c r="B36" s="36" t="s">
        <v>318</v>
      </c>
      <c r="C36" s="8" t="s">
        <v>11</v>
      </c>
      <c r="D36" s="5">
        <v>1</v>
      </c>
      <c r="E36" s="10"/>
      <c r="F36" s="7">
        <f t="shared" si="0"/>
        <v>0</v>
      </c>
    </row>
    <row r="37" spans="1:6" ht="24.75" customHeight="1" x14ac:dyDescent="0.2">
      <c r="A37" s="26" t="s">
        <v>4</v>
      </c>
      <c r="B37" s="36" t="s">
        <v>42</v>
      </c>
      <c r="C37" s="8" t="s">
        <v>10</v>
      </c>
      <c r="D37" s="9">
        <v>217</v>
      </c>
      <c r="E37" s="10"/>
      <c r="F37" s="7">
        <f t="shared" si="0"/>
        <v>0</v>
      </c>
    </row>
    <row r="38" spans="1:6" ht="24.75" customHeight="1" x14ac:dyDescent="0.2">
      <c r="A38" s="26" t="s">
        <v>3</v>
      </c>
      <c r="B38" s="36" t="s">
        <v>43</v>
      </c>
      <c r="C38" s="8" t="s">
        <v>10</v>
      </c>
      <c r="D38" s="9">
        <v>1790</v>
      </c>
      <c r="E38" s="10"/>
      <c r="F38" s="7">
        <f t="shared" si="0"/>
        <v>0</v>
      </c>
    </row>
    <row r="39" spans="1:6" ht="24.75" customHeight="1" x14ac:dyDescent="0.2">
      <c r="A39" s="26" t="s">
        <v>127</v>
      </c>
      <c r="B39" s="36" t="s">
        <v>126</v>
      </c>
      <c r="C39" s="8" t="s">
        <v>10</v>
      </c>
      <c r="D39" s="9">
        <v>240</v>
      </c>
      <c r="E39" s="10"/>
      <c r="F39" s="7">
        <f t="shared" si="0"/>
        <v>0</v>
      </c>
    </row>
    <row r="40" spans="1:6" ht="24.75" customHeight="1" x14ac:dyDescent="0.2">
      <c r="A40" s="26" t="s">
        <v>21</v>
      </c>
      <c r="B40" s="36" t="s">
        <v>44</v>
      </c>
      <c r="C40" s="8" t="s">
        <v>10</v>
      </c>
      <c r="D40" s="9">
        <v>331</v>
      </c>
      <c r="E40" s="10"/>
      <c r="F40" s="7">
        <f t="shared" si="0"/>
        <v>0</v>
      </c>
    </row>
    <row r="41" spans="1:6" ht="24.75" customHeight="1" x14ac:dyDescent="0.2">
      <c r="A41" s="26" t="s">
        <v>58</v>
      </c>
      <c r="B41" s="36" t="s">
        <v>59</v>
      </c>
      <c r="C41" s="8" t="s">
        <v>11</v>
      </c>
      <c r="D41" s="5">
        <v>6</v>
      </c>
      <c r="E41" s="10"/>
      <c r="F41" s="7">
        <f t="shared" si="0"/>
        <v>0</v>
      </c>
    </row>
    <row r="42" spans="1:6" ht="24.75" customHeight="1" x14ac:dyDescent="0.2">
      <c r="A42" s="26" t="s">
        <v>62</v>
      </c>
      <c r="B42" s="36" t="s">
        <v>60</v>
      </c>
      <c r="C42" s="8" t="s">
        <v>11</v>
      </c>
      <c r="D42" s="5">
        <v>1</v>
      </c>
      <c r="E42" s="10"/>
      <c r="F42" s="7">
        <f t="shared" si="0"/>
        <v>0</v>
      </c>
    </row>
    <row r="43" spans="1:6" ht="24.75" customHeight="1" x14ac:dyDescent="0.2">
      <c r="A43" s="26" t="s">
        <v>63</v>
      </c>
      <c r="B43" s="36" t="s">
        <v>61</v>
      </c>
      <c r="C43" s="8" t="s">
        <v>11</v>
      </c>
      <c r="D43" s="5">
        <v>2</v>
      </c>
      <c r="E43" s="10"/>
      <c r="F43" s="7">
        <f t="shared" si="0"/>
        <v>0</v>
      </c>
    </row>
    <row r="44" spans="1:6" ht="24.75" customHeight="1" x14ac:dyDescent="0.2">
      <c r="A44" s="26" t="s">
        <v>130</v>
      </c>
      <c r="B44" s="36" t="s">
        <v>131</v>
      </c>
      <c r="C44" s="8" t="s">
        <v>11</v>
      </c>
      <c r="D44" s="5">
        <v>2</v>
      </c>
      <c r="E44" s="10"/>
      <c r="F44" s="7">
        <f t="shared" si="0"/>
        <v>0</v>
      </c>
    </row>
    <row r="45" spans="1:6" ht="24.75" customHeight="1" x14ac:dyDescent="0.2">
      <c r="A45" s="26" t="s">
        <v>85</v>
      </c>
      <c r="B45" s="35" t="s">
        <v>86</v>
      </c>
      <c r="C45" s="8" t="s">
        <v>10</v>
      </c>
      <c r="D45" s="9">
        <v>1727</v>
      </c>
      <c r="E45" s="10"/>
      <c r="F45" s="7">
        <f t="shared" si="0"/>
        <v>0</v>
      </c>
    </row>
    <row r="46" spans="1:6" ht="24.75" customHeight="1" x14ac:dyDescent="0.2">
      <c r="A46" s="26" t="s">
        <v>64</v>
      </c>
      <c r="B46" s="35" t="s">
        <v>65</v>
      </c>
      <c r="C46" s="8" t="s">
        <v>10</v>
      </c>
      <c r="D46" s="9">
        <v>2738</v>
      </c>
      <c r="E46" s="10"/>
      <c r="F46" s="7">
        <f t="shared" si="0"/>
        <v>0</v>
      </c>
    </row>
    <row r="47" spans="1:6" ht="24.75" customHeight="1" x14ac:dyDescent="0.2">
      <c r="A47" s="26" t="s">
        <v>31</v>
      </c>
      <c r="B47" s="35" t="s">
        <v>32</v>
      </c>
      <c r="C47" s="8" t="s">
        <v>10</v>
      </c>
      <c r="D47" s="9">
        <v>316</v>
      </c>
      <c r="E47" s="10"/>
      <c r="F47" s="7">
        <f t="shared" si="0"/>
        <v>0</v>
      </c>
    </row>
    <row r="48" spans="1:6" ht="24.75" customHeight="1" x14ac:dyDescent="0.2">
      <c r="A48" s="26" t="s">
        <v>133</v>
      </c>
      <c r="B48" s="35" t="s">
        <v>134</v>
      </c>
      <c r="C48" s="8" t="s">
        <v>10</v>
      </c>
      <c r="D48" s="9">
        <v>123</v>
      </c>
      <c r="E48" s="10"/>
      <c r="F48" s="7">
        <f t="shared" si="0"/>
        <v>0</v>
      </c>
    </row>
    <row r="49" spans="1:6" ht="24.75" customHeight="1" x14ac:dyDescent="0.2">
      <c r="A49" s="26" t="s">
        <v>135</v>
      </c>
      <c r="B49" s="35" t="s">
        <v>136</v>
      </c>
      <c r="C49" s="8" t="s">
        <v>10</v>
      </c>
      <c r="D49" s="9">
        <v>80</v>
      </c>
      <c r="E49" s="10"/>
      <c r="F49" s="7">
        <f t="shared" si="0"/>
        <v>0</v>
      </c>
    </row>
    <row r="50" spans="1:6" ht="24.75" customHeight="1" x14ac:dyDescent="0.2">
      <c r="A50" s="26" t="s">
        <v>66</v>
      </c>
      <c r="B50" s="35" t="s">
        <v>67</v>
      </c>
      <c r="C50" s="8" t="s">
        <v>10</v>
      </c>
      <c r="D50" s="9">
        <v>112</v>
      </c>
      <c r="E50" s="10"/>
      <c r="F50" s="7">
        <f t="shared" si="0"/>
        <v>0</v>
      </c>
    </row>
    <row r="51" spans="1:6" ht="24.75" customHeight="1" x14ac:dyDescent="0.2">
      <c r="A51" s="26" t="s">
        <v>22</v>
      </c>
      <c r="B51" s="36" t="s">
        <v>33</v>
      </c>
      <c r="C51" s="8" t="s">
        <v>12</v>
      </c>
      <c r="D51" s="9">
        <v>8502</v>
      </c>
      <c r="E51" s="10"/>
      <c r="F51" s="7">
        <f t="shared" si="0"/>
        <v>0</v>
      </c>
    </row>
    <row r="52" spans="1:6" ht="24.75" customHeight="1" x14ac:dyDescent="0.2">
      <c r="A52" s="26" t="s">
        <v>69</v>
      </c>
      <c r="B52" s="36" t="s">
        <v>68</v>
      </c>
      <c r="C52" s="8" t="s">
        <v>12</v>
      </c>
      <c r="D52" s="9">
        <v>81</v>
      </c>
      <c r="E52" s="10"/>
      <c r="F52" s="7">
        <f t="shared" si="0"/>
        <v>0</v>
      </c>
    </row>
    <row r="53" spans="1:6" ht="24.75" customHeight="1" x14ac:dyDescent="0.2">
      <c r="A53" s="26" t="s">
        <v>26</v>
      </c>
      <c r="B53" s="34" t="s">
        <v>27</v>
      </c>
      <c r="C53" s="11" t="s">
        <v>28</v>
      </c>
      <c r="D53" s="12">
        <v>365</v>
      </c>
      <c r="E53" s="10"/>
      <c r="F53" s="7">
        <f t="shared" si="0"/>
        <v>0</v>
      </c>
    </row>
    <row r="54" spans="1:6" ht="24.75" customHeight="1" x14ac:dyDescent="0.2">
      <c r="A54" s="26" t="s">
        <v>321</v>
      </c>
      <c r="B54" s="34" t="s">
        <v>322</v>
      </c>
      <c r="C54" s="11" t="s">
        <v>10</v>
      </c>
      <c r="D54" s="56">
        <v>249</v>
      </c>
      <c r="E54" s="10"/>
      <c r="F54" s="7">
        <f t="shared" si="0"/>
        <v>0</v>
      </c>
    </row>
    <row r="55" spans="1:6" ht="24.75" customHeight="1" x14ac:dyDescent="0.2">
      <c r="A55" s="26" t="s">
        <v>73</v>
      </c>
      <c r="B55" s="36" t="s">
        <v>137</v>
      </c>
      <c r="C55" s="8" t="s">
        <v>10</v>
      </c>
      <c r="D55" s="5">
        <v>895</v>
      </c>
      <c r="E55" s="10"/>
      <c r="F55" s="7">
        <f t="shared" si="0"/>
        <v>0</v>
      </c>
    </row>
    <row r="56" spans="1:6" ht="24.75" customHeight="1" x14ac:dyDescent="0.2">
      <c r="A56" s="26" t="s">
        <v>74</v>
      </c>
      <c r="B56" s="36" t="s">
        <v>303</v>
      </c>
      <c r="C56" s="8" t="s">
        <v>11</v>
      </c>
      <c r="D56" s="9">
        <v>1</v>
      </c>
      <c r="E56" s="10"/>
      <c r="F56" s="7">
        <f t="shared" si="0"/>
        <v>0</v>
      </c>
    </row>
    <row r="57" spans="1:6" ht="24.75" customHeight="1" x14ac:dyDescent="0.2">
      <c r="A57" s="26" t="s">
        <v>75</v>
      </c>
      <c r="B57" s="36" t="s">
        <v>138</v>
      </c>
      <c r="C57" s="8" t="s">
        <v>11</v>
      </c>
      <c r="D57" s="9">
        <v>2</v>
      </c>
      <c r="E57" s="10"/>
      <c r="F57" s="7">
        <f t="shared" si="0"/>
        <v>0</v>
      </c>
    </row>
    <row r="58" spans="1:6" ht="24.75" customHeight="1" x14ac:dyDescent="0.2">
      <c r="A58" s="26" t="s">
        <v>75</v>
      </c>
      <c r="B58" s="36" t="s">
        <v>139</v>
      </c>
      <c r="C58" s="8" t="s">
        <v>10</v>
      </c>
      <c r="D58" s="5">
        <v>907</v>
      </c>
      <c r="E58" s="10"/>
      <c r="F58" s="7">
        <f t="shared" si="0"/>
        <v>0</v>
      </c>
    </row>
    <row r="59" spans="1:6" ht="24.75" customHeight="1" x14ac:dyDescent="0.2">
      <c r="A59" s="26" t="s">
        <v>302</v>
      </c>
      <c r="B59" s="36" t="s">
        <v>304</v>
      </c>
      <c r="C59" s="8" t="s">
        <v>11</v>
      </c>
      <c r="D59" s="5">
        <v>11</v>
      </c>
      <c r="E59" s="10"/>
      <c r="F59" s="7">
        <f t="shared" si="0"/>
        <v>0</v>
      </c>
    </row>
    <row r="60" spans="1:6" ht="24.75" customHeight="1" thickBot="1" x14ac:dyDescent="0.25">
      <c r="A60" s="57" t="s">
        <v>41</v>
      </c>
      <c r="B60" s="58"/>
      <c r="C60" s="59"/>
      <c r="D60" s="13"/>
      <c r="E60" s="14"/>
      <c r="F60" s="15">
        <f>SUM(F7:F59)</f>
        <v>0</v>
      </c>
    </row>
    <row r="61" spans="1:6" ht="24.75" customHeight="1" x14ac:dyDescent="0.2">
      <c r="A61" s="26" t="s">
        <v>87</v>
      </c>
      <c r="B61" s="27" t="s">
        <v>140</v>
      </c>
      <c r="C61" s="29" t="s">
        <v>12</v>
      </c>
      <c r="D61" s="9">
        <v>897</v>
      </c>
      <c r="E61" s="25"/>
      <c r="F61" s="7">
        <f t="shared" ref="F61:F77" si="1">D61*E61</f>
        <v>0</v>
      </c>
    </row>
    <row r="62" spans="1:6" ht="24.75" customHeight="1" x14ac:dyDescent="0.2">
      <c r="A62" s="26" t="s">
        <v>88</v>
      </c>
      <c r="B62" s="27" t="s">
        <v>101</v>
      </c>
      <c r="C62" s="29" t="s">
        <v>107</v>
      </c>
      <c r="D62" s="9">
        <v>12</v>
      </c>
      <c r="E62" s="25"/>
      <c r="F62" s="7">
        <f t="shared" si="1"/>
        <v>0</v>
      </c>
    </row>
    <row r="63" spans="1:6" ht="24.75" customHeight="1" x14ac:dyDescent="0.2">
      <c r="A63" s="26" t="s">
        <v>89</v>
      </c>
      <c r="B63" s="27" t="s">
        <v>141</v>
      </c>
      <c r="C63" s="29" t="s">
        <v>107</v>
      </c>
      <c r="D63" s="9">
        <v>4</v>
      </c>
      <c r="E63" s="25"/>
      <c r="F63" s="7">
        <f t="shared" si="1"/>
        <v>0</v>
      </c>
    </row>
    <row r="64" spans="1:6" ht="24.75" customHeight="1" x14ac:dyDescent="0.2">
      <c r="A64" s="26" t="s">
        <v>90</v>
      </c>
      <c r="B64" s="27" t="s">
        <v>142</v>
      </c>
      <c r="C64" s="29" t="s">
        <v>107</v>
      </c>
      <c r="D64" s="9">
        <v>8</v>
      </c>
      <c r="E64" s="25"/>
      <c r="F64" s="7">
        <f t="shared" si="1"/>
        <v>0</v>
      </c>
    </row>
    <row r="65" spans="1:10" ht="24.75" customHeight="1" x14ac:dyDescent="0.2">
      <c r="A65" s="26" t="s">
        <v>145</v>
      </c>
      <c r="B65" s="27" t="s">
        <v>146</v>
      </c>
      <c r="C65" s="29" t="s">
        <v>107</v>
      </c>
      <c r="D65" s="9">
        <v>1</v>
      </c>
      <c r="E65" s="25"/>
      <c r="F65" s="7">
        <f t="shared" si="1"/>
        <v>0</v>
      </c>
    </row>
    <row r="66" spans="1:10" ht="24.75" customHeight="1" x14ac:dyDescent="0.2">
      <c r="A66" s="26" t="s">
        <v>151</v>
      </c>
      <c r="B66" s="27" t="s">
        <v>152</v>
      </c>
      <c r="C66" s="29" t="s">
        <v>11</v>
      </c>
      <c r="D66" s="9">
        <v>8</v>
      </c>
      <c r="E66" s="25"/>
      <c r="F66" s="7">
        <f t="shared" si="1"/>
        <v>0</v>
      </c>
    </row>
    <row r="67" spans="1:10" ht="24.75" customHeight="1" x14ac:dyDescent="0.2">
      <c r="A67" s="26" t="s">
        <v>143</v>
      </c>
      <c r="B67" s="28" t="s">
        <v>144</v>
      </c>
      <c r="C67" s="29" t="s">
        <v>107</v>
      </c>
      <c r="D67" s="9">
        <v>2</v>
      </c>
      <c r="E67" s="25"/>
      <c r="F67" s="7">
        <f t="shared" si="1"/>
        <v>0</v>
      </c>
    </row>
    <row r="68" spans="1:10" ht="24.75" customHeight="1" x14ac:dyDescent="0.2">
      <c r="A68" s="26" t="s">
        <v>91</v>
      </c>
      <c r="B68" s="27" t="s">
        <v>102</v>
      </c>
      <c r="C68" s="29" t="s">
        <v>11</v>
      </c>
      <c r="D68" s="9">
        <v>936</v>
      </c>
      <c r="E68" s="25"/>
      <c r="F68" s="7">
        <f t="shared" si="1"/>
        <v>0</v>
      </c>
    </row>
    <row r="69" spans="1:10" ht="24.75" customHeight="1" x14ac:dyDescent="0.2">
      <c r="A69" s="26" t="s">
        <v>92</v>
      </c>
      <c r="B69" s="27" t="s">
        <v>103</v>
      </c>
      <c r="C69" s="29" t="s">
        <v>11</v>
      </c>
      <c r="D69" s="9">
        <v>55</v>
      </c>
      <c r="E69" s="25"/>
      <c r="F69" s="7">
        <f t="shared" si="1"/>
        <v>0</v>
      </c>
    </row>
    <row r="70" spans="1:10" ht="24.75" customHeight="1" x14ac:dyDescent="0.2">
      <c r="A70" s="26" t="s">
        <v>93</v>
      </c>
      <c r="B70" s="27" t="s">
        <v>104</v>
      </c>
      <c r="C70" s="29" t="s">
        <v>11</v>
      </c>
      <c r="D70" s="9">
        <v>154</v>
      </c>
      <c r="E70" s="25"/>
      <c r="F70" s="7">
        <f t="shared" si="1"/>
        <v>0</v>
      </c>
    </row>
    <row r="71" spans="1:10" ht="24.75" customHeight="1" x14ac:dyDescent="0.2">
      <c r="A71" s="26" t="s">
        <v>94</v>
      </c>
      <c r="B71" s="27" t="s">
        <v>153</v>
      </c>
      <c r="C71" s="29" t="s">
        <v>10</v>
      </c>
      <c r="D71" s="9">
        <v>2438</v>
      </c>
      <c r="E71" s="25"/>
      <c r="F71" s="7">
        <f t="shared" si="1"/>
        <v>0</v>
      </c>
    </row>
    <row r="72" spans="1:10" ht="24.75" customHeight="1" x14ac:dyDescent="0.2">
      <c r="A72" s="26" t="s">
        <v>95</v>
      </c>
      <c r="B72" s="27" t="s">
        <v>147</v>
      </c>
      <c r="C72" s="29" t="s">
        <v>10</v>
      </c>
      <c r="D72" s="9">
        <v>140</v>
      </c>
      <c r="E72" s="25"/>
      <c r="F72" s="7">
        <f t="shared" si="1"/>
        <v>0</v>
      </c>
    </row>
    <row r="73" spans="1:10" ht="24.75" customHeight="1" x14ac:dyDescent="0.2">
      <c r="A73" s="26" t="s">
        <v>96</v>
      </c>
      <c r="B73" s="27" t="s">
        <v>105</v>
      </c>
      <c r="C73" s="29" t="s">
        <v>10</v>
      </c>
      <c r="D73" s="9">
        <v>122</v>
      </c>
      <c r="E73" s="25"/>
      <c r="F73" s="7">
        <f t="shared" si="1"/>
        <v>0</v>
      </c>
    </row>
    <row r="74" spans="1:10" ht="24.75" customHeight="1" x14ac:dyDescent="0.2">
      <c r="A74" s="26" t="s">
        <v>97</v>
      </c>
      <c r="B74" s="28" t="s">
        <v>106</v>
      </c>
      <c r="C74" s="29" t="s">
        <v>10</v>
      </c>
      <c r="D74" s="24">
        <v>6321</v>
      </c>
      <c r="E74" s="25"/>
      <c r="F74" s="7">
        <f t="shared" si="1"/>
        <v>0</v>
      </c>
    </row>
    <row r="75" spans="1:10" ht="24.75" customHeight="1" x14ac:dyDescent="0.2">
      <c r="A75" s="26" t="s">
        <v>98</v>
      </c>
      <c r="B75" s="27" t="s">
        <v>148</v>
      </c>
      <c r="C75" s="29" t="s">
        <v>108</v>
      </c>
      <c r="D75" s="24">
        <v>10.62</v>
      </c>
      <c r="E75" s="25"/>
      <c r="F75" s="7">
        <f t="shared" si="1"/>
        <v>0</v>
      </c>
    </row>
    <row r="76" spans="1:10" ht="24.75" customHeight="1" x14ac:dyDescent="0.2">
      <c r="A76" s="26" t="s">
        <v>99</v>
      </c>
      <c r="B76" s="27" t="s">
        <v>149</v>
      </c>
      <c r="C76" s="29" t="s">
        <v>108</v>
      </c>
      <c r="D76" s="24">
        <v>3.2</v>
      </c>
      <c r="E76" s="25"/>
      <c r="F76" s="7">
        <f t="shared" si="1"/>
        <v>0</v>
      </c>
    </row>
    <row r="77" spans="1:10" ht="24.75" customHeight="1" x14ac:dyDescent="0.2">
      <c r="A77" s="26" t="s">
        <v>100</v>
      </c>
      <c r="B77" s="28" t="s">
        <v>150</v>
      </c>
      <c r="C77" s="29" t="s">
        <v>108</v>
      </c>
      <c r="D77" s="24">
        <v>3.5</v>
      </c>
      <c r="E77" s="25"/>
      <c r="F77" s="7">
        <f t="shared" si="1"/>
        <v>0</v>
      </c>
    </row>
    <row r="78" spans="1:10" ht="24.75" customHeight="1" thickBot="1" x14ac:dyDescent="0.25">
      <c r="A78" s="57" t="s">
        <v>109</v>
      </c>
      <c r="B78" s="58"/>
      <c r="C78" s="59"/>
      <c r="D78" s="13"/>
      <c r="E78" s="14"/>
      <c r="F78" s="15">
        <f>SUM(F61:F77)</f>
        <v>0</v>
      </c>
    </row>
    <row r="79" spans="1:10" s="16" customFormat="1" ht="24.75" customHeight="1" x14ac:dyDescent="0.2">
      <c r="A79" s="39">
        <v>1</v>
      </c>
      <c r="B79" s="40" t="s">
        <v>154</v>
      </c>
      <c r="C79" s="2" t="s">
        <v>11</v>
      </c>
      <c r="D79" s="3">
        <v>32</v>
      </c>
      <c r="E79" s="21"/>
      <c r="F79" s="22">
        <f t="shared" ref="F79:F110" si="2">D79*E79</f>
        <v>0</v>
      </c>
      <c r="J79" s="55"/>
    </row>
    <row r="80" spans="1:10" s="16" customFormat="1" ht="24.75" customHeight="1" x14ac:dyDescent="0.2">
      <c r="A80" s="41">
        <v>2</v>
      </c>
      <c r="B80" s="42" t="s">
        <v>155</v>
      </c>
      <c r="C80" s="4" t="s">
        <v>11</v>
      </c>
      <c r="D80" s="5">
        <v>35</v>
      </c>
      <c r="E80" s="6"/>
      <c r="F80" s="7">
        <f t="shared" si="2"/>
        <v>0</v>
      </c>
      <c r="J80" s="55"/>
    </row>
    <row r="81" spans="1:10" s="16" customFormat="1" ht="24.75" customHeight="1" x14ac:dyDescent="0.2">
      <c r="A81" s="41">
        <v>3</v>
      </c>
      <c r="B81" s="43" t="s">
        <v>156</v>
      </c>
      <c r="C81" s="8" t="s">
        <v>11</v>
      </c>
      <c r="D81" s="9">
        <v>43</v>
      </c>
      <c r="E81" s="10"/>
      <c r="F81" s="7">
        <f t="shared" si="2"/>
        <v>0</v>
      </c>
      <c r="J81" s="55"/>
    </row>
    <row r="82" spans="1:10" s="16" customFormat="1" ht="24.75" customHeight="1" x14ac:dyDescent="0.2">
      <c r="A82" s="41">
        <v>4</v>
      </c>
      <c r="B82" s="44" t="s">
        <v>157</v>
      </c>
      <c r="C82" s="8" t="s">
        <v>11</v>
      </c>
      <c r="D82" s="9">
        <v>14</v>
      </c>
      <c r="E82" s="10"/>
      <c r="F82" s="7">
        <f t="shared" si="2"/>
        <v>0</v>
      </c>
      <c r="J82" s="55"/>
    </row>
    <row r="83" spans="1:10" s="16" customFormat="1" ht="24.75" customHeight="1" x14ac:dyDescent="0.2">
      <c r="A83" s="41">
        <v>5</v>
      </c>
      <c r="B83" s="44" t="s">
        <v>158</v>
      </c>
      <c r="C83" s="8" t="s">
        <v>11</v>
      </c>
      <c r="D83" s="9">
        <v>5</v>
      </c>
      <c r="E83" s="10"/>
      <c r="F83" s="7">
        <f t="shared" si="2"/>
        <v>0</v>
      </c>
      <c r="J83" s="55"/>
    </row>
    <row r="84" spans="1:10" s="16" customFormat="1" ht="24.75" customHeight="1" x14ac:dyDescent="0.2">
      <c r="A84" s="41">
        <v>6</v>
      </c>
      <c r="B84" s="44" t="s">
        <v>305</v>
      </c>
      <c r="C84" s="8" t="s">
        <v>11</v>
      </c>
      <c r="D84" s="9">
        <v>39</v>
      </c>
      <c r="E84" s="10"/>
      <c r="F84" s="7">
        <f t="shared" si="2"/>
        <v>0</v>
      </c>
      <c r="J84" s="55"/>
    </row>
    <row r="85" spans="1:10" s="16" customFormat="1" ht="24.75" customHeight="1" x14ac:dyDescent="0.2">
      <c r="A85" s="41">
        <v>7</v>
      </c>
      <c r="B85" s="44" t="s">
        <v>159</v>
      </c>
      <c r="C85" s="8" t="s">
        <v>11</v>
      </c>
      <c r="D85" s="9">
        <v>20</v>
      </c>
      <c r="E85" s="10"/>
      <c r="F85" s="7">
        <f t="shared" si="2"/>
        <v>0</v>
      </c>
      <c r="J85" s="55"/>
    </row>
    <row r="86" spans="1:10" s="16" customFormat="1" ht="24.75" customHeight="1" x14ac:dyDescent="0.2">
      <c r="A86" s="41">
        <v>8</v>
      </c>
      <c r="B86" s="44" t="s">
        <v>160</v>
      </c>
      <c r="C86" s="8" t="s">
        <v>11</v>
      </c>
      <c r="D86" s="9">
        <v>5</v>
      </c>
      <c r="E86" s="10"/>
      <c r="F86" s="7">
        <f t="shared" si="2"/>
        <v>0</v>
      </c>
      <c r="J86" s="55"/>
    </row>
    <row r="87" spans="1:10" s="16" customFormat="1" ht="24.75" customHeight="1" x14ac:dyDescent="0.2">
      <c r="A87" s="41">
        <v>9</v>
      </c>
      <c r="B87" s="44" t="s">
        <v>161</v>
      </c>
      <c r="C87" s="8" t="s">
        <v>11</v>
      </c>
      <c r="D87" s="9">
        <v>1</v>
      </c>
      <c r="E87" s="10"/>
      <c r="F87" s="7">
        <f t="shared" si="2"/>
        <v>0</v>
      </c>
      <c r="J87" s="55"/>
    </row>
    <row r="88" spans="1:10" s="16" customFormat="1" ht="24.75" customHeight="1" x14ac:dyDescent="0.2">
      <c r="A88" s="41">
        <v>10</v>
      </c>
      <c r="B88" s="44" t="s">
        <v>162</v>
      </c>
      <c r="C88" s="8" t="s">
        <v>11</v>
      </c>
      <c r="D88" s="9">
        <v>96</v>
      </c>
      <c r="E88" s="10"/>
      <c r="F88" s="7">
        <f t="shared" si="2"/>
        <v>0</v>
      </c>
      <c r="J88" s="55"/>
    </row>
    <row r="89" spans="1:10" s="16" customFormat="1" ht="24.75" customHeight="1" x14ac:dyDescent="0.2">
      <c r="A89" s="41">
        <v>11</v>
      </c>
      <c r="B89" s="44" t="s">
        <v>163</v>
      </c>
      <c r="C89" s="8" t="s">
        <v>11</v>
      </c>
      <c r="D89" s="9">
        <v>40</v>
      </c>
      <c r="E89" s="10"/>
      <c r="F89" s="7">
        <f t="shared" si="2"/>
        <v>0</v>
      </c>
      <c r="J89" s="55"/>
    </row>
    <row r="90" spans="1:10" s="16" customFormat="1" ht="24.75" customHeight="1" x14ac:dyDescent="0.2">
      <c r="A90" s="41">
        <v>12</v>
      </c>
      <c r="B90" s="44" t="s">
        <v>164</v>
      </c>
      <c r="C90" s="8" t="s">
        <v>11</v>
      </c>
      <c r="D90" s="9">
        <v>81</v>
      </c>
      <c r="E90" s="10"/>
      <c r="F90" s="7">
        <f t="shared" si="2"/>
        <v>0</v>
      </c>
      <c r="J90" s="55"/>
    </row>
    <row r="91" spans="1:10" s="16" customFormat="1" ht="24.75" customHeight="1" x14ac:dyDescent="0.2">
      <c r="A91" s="41">
        <v>13</v>
      </c>
      <c r="B91" s="44" t="s">
        <v>165</v>
      </c>
      <c r="C91" s="8" t="s">
        <v>11</v>
      </c>
      <c r="D91" s="9">
        <v>1</v>
      </c>
      <c r="E91" s="10"/>
      <c r="F91" s="7">
        <f t="shared" si="2"/>
        <v>0</v>
      </c>
      <c r="J91" s="55"/>
    </row>
    <row r="92" spans="1:10" s="16" customFormat="1" ht="24.75" customHeight="1" x14ac:dyDescent="0.2">
      <c r="A92" s="41">
        <v>14</v>
      </c>
      <c r="B92" s="44" t="s">
        <v>166</v>
      </c>
      <c r="C92" s="8" t="s">
        <v>11</v>
      </c>
      <c r="D92" s="9">
        <v>32</v>
      </c>
      <c r="E92" s="10"/>
      <c r="F92" s="7">
        <f t="shared" si="2"/>
        <v>0</v>
      </c>
      <c r="J92" s="55"/>
    </row>
    <row r="93" spans="1:10" s="16" customFormat="1" ht="24.75" customHeight="1" x14ac:dyDescent="0.2">
      <c r="A93" s="41">
        <v>15</v>
      </c>
      <c r="B93" s="44" t="s">
        <v>167</v>
      </c>
      <c r="C93" s="8" t="s">
        <v>11</v>
      </c>
      <c r="D93" s="9">
        <v>102</v>
      </c>
      <c r="E93" s="10"/>
      <c r="F93" s="7">
        <f t="shared" si="2"/>
        <v>0</v>
      </c>
      <c r="J93" s="55"/>
    </row>
    <row r="94" spans="1:10" s="16" customFormat="1" ht="24.75" customHeight="1" x14ac:dyDescent="0.2">
      <c r="A94" s="41">
        <v>16</v>
      </c>
      <c r="B94" s="44" t="s">
        <v>168</v>
      </c>
      <c r="C94" s="8" t="s">
        <v>11</v>
      </c>
      <c r="D94" s="9">
        <v>20</v>
      </c>
      <c r="E94" s="10"/>
      <c r="F94" s="7">
        <f t="shared" si="2"/>
        <v>0</v>
      </c>
      <c r="J94" s="55"/>
    </row>
    <row r="95" spans="1:10" s="16" customFormat="1" ht="24.75" customHeight="1" x14ac:dyDescent="0.2">
      <c r="A95" s="41">
        <v>17</v>
      </c>
      <c r="B95" s="44" t="s">
        <v>169</v>
      </c>
      <c r="C95" s="8" t="s">
        <v>11</v>
      </c>
      <c r="D95" s="9">
        <v>28</v>
      </c>
      <c r="E95" s="10"/>
      <c r="F95" s="7">
        <f t="shared" si="2"/>
        <v>0</v>
      </c>
      <c r="J95" s="55"/>
    </row>
    <row r="96" spans="1:10" s="16" customFormat="1" ht="24.75" customHeight="1" x14ac:dyDescent="0.2">
      <c r="A96" s="41" t="s">
        <v>307</v>
      </c>
      <c r="B96" s="44" t="s">
        <v>306</v>
      </c>
      <c r="C96" s="8" t="s">
        <v>11</v>
      </c>
      <c r="D96" s="9">
        <v>37</v>
      </c>
      <c r="E96" s="10"/>
      <c r="F96" s="7">
        <f t="shared" si="2"/>
        <v>0</v>
      </c>
      <c r="J96" s="55"/>
    </row>
    <row r="97" spans="1:10" s="16" customFormat="1" ht="24.75" customHeight="1" x14ac:dyDescent="0.2">
      <c r="A97" s="41">
        <v>19</v>
      </c>
      <c r="B97" s="44" t="s">
        <v>170</v>
      </c>
      <c r="C97" s="8" t="s">
        <v>11</v>
      </c>
      <c r="D97" s="9">
        <v>331</v>
      </c>
      <c r="E97" s="10"/>
      <c r="F97" s="7">
        <f t="shared" si="2"/>
        <v>0</v>
      </c>
      <c r="J97" s="55"/>
    </row>
    <row r="98" spans="1:10" s="16" customFormat="1" ht="24.75" customHeight="1" x14ac:dyDescent="0.2">
      <c r="A98" s="41">
        <v>20</v>
      </c>
      <c r="B98" s="44" t="s">
        <v>171</v>
      </c>
      <c r="C98" s="8" t="s">
        <v>11</v>
      </c>
      <c r="D98" s="9">
        <v>153</v>
      </c>
      <c r="E98" s="10"/>
      <c r="F98" s="7">
        <f t="shared" si="2"/>
        <v>0</v>
      </c>
      <c r="J98" s="55"/>
    </row>
    <row r="99" spans="1:10" s="16" customFormat="1" ht="24.75" customHeight="1" x14ac:dyDescent="0.2">
      <c r="A99" s="41">
        <v>21</v>
      </c>
      <c r="B99" s="44" t="s">
        <v>172</v>
      </c>
      <c r="C99" s="8" t="s">
        <v>11</v>
      </c>
      <c r="D99" s="9">
        <v>17</v>
      </c>
      <c r="E99" s="10"/>
      <c r="F99" s="7">
        <f t="shared" si="2"/>
        <v>0</v>
      </c>
      <c r="J99" s="55"/>
    </row>
    <row r="100" spans="1:10" s="16" customFormat="1" ht="24.75" customHeight="1" x14ac:dyDescent="0.2">
      <c r="A100" s="41">
        <v>22</v>
      </c>
      <c r="B100" s="44" t="s">
        <v>173</v>
      </c>
      <c r="C100" s="8" t="s">
        <v>11</v>
      </c>
      <c r="D100" s="9">
        <v>68</v>
      </c>
      <c r="E100" s="10"/>
      <c r="F100" s="7">
        <f t="shared" si="2"/>
        <v>0</v>
      </c>
      <c r="J100" s="55"/>
    </row>
    <row r="101" spans="1:10" s="16" customFormat="1" ht="24.75" customHeight="1" x14ac:dyDescent="0.2">
      <c r="A101" s="45">
        <v>1</v>
      </c>
      <c r="B101" s="44" t="s">
        <v>174</v>
      </c>
      <c r="C101" s="8" t="s">
        <v>11</v>
      </c>
      <c r="D101" s="9">
        <v>10815</v>
      </c>
      <c r="E101" s="10"/>
      <c r="F101" s="7">
        <f t="shared" si="2"/>
        <v>0</v>
      </c>
      <c r="J101" s="55"/>
    </row>
    <row r="102" spans="1:10" s="16" customFormat="1" ht="24.75" customHeight="1" x14ac:dyDescent="0.2">
      <c r="A102" s="45">
        <f>A101+1</f>
        <v>2</v>
      </c>
      <c r="B102" s="44" t="s">
        <v>175</v>
      </c>
      <c r="C102" s="8" t="s">
        <v>11</v>
      </c>
      <c r="D102" s="9">
        <v>79</v>
      </c>
      <c r="E102" s="10"/>
      <c r="F102" s="7">
        <f t="shared" si="2"/>
        <v>0</v>
      </c>
      <c r="J102" s="55"/>
    </row>
    <row r="103" spans="1:10" s="16" customFormat="1" ht="24.75" customHeight="1" x14ac:dyDescent="0.2">
      <c r="A103" s="45">
        <f t="shared" ref="A103:A138" si="3">A102+1</f>
        <v>3</v>
      </c>
      <c r="B103" s="44" t="s">
        <v>308</v>
      </c>
      <c r="C103" s="8" t="s">
        <v>11</v>
      </c>
      <c r="D103" s="9">
        <v>2645</v>
      </c>
      <c r="E103" s="10"/>
      <c r="F103" s="7">
        <f t="shared" si="2"/>
        <v>0</v>
      </c>
      <c r="J103" s="55"/>
    </row>
    <row r="104" spans="1:10" s="16" customFormat="1" ht="24.75" customHeight="1" x14ac:dyDescent="0.2">
      <c r="A104" s="45">
        <f t="shared" si="3"/>
        <v>4</v>
      </c>
      <c r="B104" s="44" t="s">
        <v>176</v>
      </c>
      <c r="C104" s="8" t="s">
        <v>11</v>
      </c>
      <c r="D104" s="9">
        <v>505</v>
      </c>
      <c r="E104" s="10"/>
      <c r="F104" s="7">
        <f t="shared" si="2"/>
        <v>0</v>
      </c>
      <c r="J104" s="55"/>
    </row>
    <row r="105" spans="1:10" s="16" customFormat="1" ht="24.75" customHeight="1" x14ac:dyDescent="0.2">
      <c r="A105" s="45">
        <f t="shared" si="3"/>
        <v>5</v>
      </c>
      <c r="B105" s="44" t="s">
        <v>177</v>
      </c>
      <c r="C105" s="8" t="s">
        <v>11</v>
      </c>
      <c r="D105" s="9">
        <v>1148</v>
      </c>
      <c r="E105" s="10"/>
      <c r="F105" s="7">
        <f t="shared" si="2"/>
        <v>0</v>
      </c>
      <c r="J105" s="55"/>
    </row>
    <row r="106" spans="1:10" s="16" customFormat="1" ht="24.75" customHeight="1" x14ac:dyDescent="0.2">
      <c r="A106" s="45">
        <f t="shared" si="3"/>
        <v>6</v>
      </c>
      <c r="B106" s="44" t="s">
        <v>178</v>
      </c>
      <c r="C106" s="8" t="s">
        <v>11</v>
      </c>
      <c r="D106" s="9">
        <v>395</v>
      </c>
      <c r="E106" s="10"/>
      <c r="F106" s="7">
        <f t="shared" si="2"/>
        <v>0</v>
      </c>
      <c r="J106" s="55"/>
    </row>
    <row r="107" spans="1:10" s="16" customFormat="1" ht="24.75" customHeight="1" x14ac:dyDescent="0.2">
      <c r="A107" s="45">
        <f t="shared" si="3"/>
        <v>7</v>
      </c>
      <c r="B107" s="44" t="s">
        <v>179</v>
      </c>
      <c r="C107" s="8" t="s">
        <v>11</v>
      </c>
      <c r="D107" s="9">
        <v>299</v>
      </c>
      <c r="E107" s="10"/>
      <c r="F107" s="7">
        <f t="shared" si="2"/>
        <v>0</v>
      </c>
      <c r="J107" s="55"/>
    </row>
    <row r="108" spans="1:10" s="16" customFormat="1" ht="24.75" customHeight="1" x14ac:dyDescent="0.2">
      <c r="A108" s="45">
        <f t="shared" si="3"/>
        <v>8</v>
      </c>
      <c r="B108" s="44" t="s">
        <v>180</v>
      </c>
      <c r="C108" s="8" t="s">
        <v>11</v>
      </c>
      <c r="D108" s="9">
        <v>1363</v>
      </c>
      <c r="E108" s="10"/>
      <c r="F108" s="7">
        <f t="shared" si="2"/>
        <v>0</v>
      </c>
      <c r="J108" s="55"/>
    </row>
    <row r="109" spans="1:10" s="16" customFormat="1" ht="24.75" customHeight="1" x14ac:dyDescent="0.2">
      <c r="A109" s="45">
        <f t="shared" si="3"/>
        <v>9</v>
      </c>
      <c r="B109" s="44" t="s">
        <v>181</v>
      </c>
      <c r="C109" s="8" t="s">
        <v>11</v>
      </c>
      <c r="D109" s="9">
        <v>860</v>
      </c>
      <c r="E109" s="10"/>
      <c r="F109" s="7">
        <f t="shared" si="2"/>
        <v>0</v>
      </c>
      <c r="J109" s="55"/>
    </row>
    <row r="110" spans="1:10" s="16" customFormat="1" ht="24.75" customHeight="1" x14ac:dyDescent="0.2">
      <c r="A110" s="45">
        <f t="shared" si="3"/>
        <v>10</v>
      </c>
      <c r="B110" s="44" t="s">
        <v>182</v>
      </c>
      <c r="C110" s="8" t="s">
        <v>11</v>
      </c>
      <c r="D110" s="9">
        <v>962</v>
      </c>
      <c r="E110" s="10"/>
      <c r="F110" s="7">
        <f t="shared" si="2"/>
        <v>0</v>
      </c>
      <c r="J110" s="55"/>
    </row>
    <row r="111" spans="1:10" s="16" customFormat="1" ht="24.75" customHeight="1" x14ac:dyDescent="0.2">
      <c r="A111" s="45">
        <f t="shared" si="3"/>
        <v>11</v>
      </c>
      <c r="B111" s="46" t="s">
        <v>183</v>
      </c>
      <c r="C111" s="8" t="s">
        <v>11</v>
      </c>
      <c r="D111" s="5">
        <v>238</v>
      </c>
      <c r="E111" s="10"/>
      <c r="F111" s="7">
        <f>D111*E111</f>
        <v>0</v>
      </c>
      <c r="J111" s="55"/>
    </row>
    <row r="112" spans="1:10" s="16" customFormat="1" ht="24.75" customHeight="1" x14ac:dyDescent="0.2">
      <c r="A112" s="45">
        <f t="shared" si="3"/>
        <v>12</v>
      </c>
      <c r="B112" s="46" t="s">
        <v>184</v>
      </c>
      <c r="C112" s="8" t="s">
        <v>11</v>
      </c>
      <c r="D112" s="9">
        <v>253</v>
      </c>
      <c r="E112" s="10"/>
      <c r="F112" s="7">
        <f t="shared" ref="F112:F144" si="4">D112*E112</f>
        <v>0</v>
      </c>
      <c r="J112" s="55"/>
    </row>
    <row r="113" spans="1:10" s="16" customFormat="1" ht="24.75" customHeight="1" x14ac:dyDescent="0.2">
      <c r="A113" s="45">
        <f t="shared" si="3"/>
        <v>13</v>
      </c>
      <c r="B113" s="46" t="s">
        <v>185</v>
      </c>
      <c r="C113" s="8" t="s">
        <v>11</v>
      </c>
      <c r="D113" s="9">
        <v>422</v>
      </c>
      <c r="E113" s="10"/>
      <c r="F113" s="7">
        <f t="shared" si="4"/>
        <v>0</v>
      </c>
      <c r="J113" s="55"/>
    </row>
    <row r="114" spans="1:10" s="16" customFormat="1" ht="24.75" customHeight="1" x14ac:dyDescent="0.2">
      <c r="A114" s="45">
        <f t="shared" si="3"/>
        <v>14</v>
      </c>
      <c r="B114" s="46" t="s">
        <v>186</v>
      </c>
      <c r="C114" s="8" t="s">
        <v>11</v>
      </c>
      <c r="D114" s="9">
        <v>260</v>
      </c>
      <c r="E114" s="10"/>
      <c r="F114" s="7">
        <f t="shared" si="4"/>
        <v>0</v>
      </c>
      <c r="J114" s="55"/>
    </row>
    <row r="115" spans="1:10" s="16" customFormat="1" ht="24.75" customHeight="1" x14ac:dyDescent="0.2">
      <c r="A115" s="45">
        <f t="shared" si="3"/>
        <v>15</v>
      </c>
      <c r="B115" s="46" t="s">
        <v>187</v>
      </c>
      <c r="C115" s="8" t="s">
        <v>11</v>
      </c>
      <c r="D115" s="5">
        <v>255</v>
      </c>
      <c r="E115" s="10"/>
      <c r="F115" s="7">
        <f t="shared" si="4"/>
        <v>0</v>
      </c>
      <c r="J115" s="55"/>
    </row>
    <row r="116" spans="1:10" s="16" customFormat="1" ht="24.75" customHeight="1" x14ac:dyDescent="0.2">
      <c r="A116" s="45">
        <f t="shared" si="3"/>
        <v>16</v>
      </c>
      <c r="B116" s="46" t="s">
        <v>188</v>
      </c>
      <c r="C116" s="8" t="s">
        <v>11</v>
      </c>
      <c r="D116" s="5">
        <v>930</v>
      </c>
      <c r="E116" s="10"/>
      <c r="F116" s="7">
        <f t="shared" si="4"/>
        <v>0</v>
      </c>
      <c r="J116" s="55"/>
    </row>
    <row r="117" spans="1:10" s="16" customFormat="1" ht="24.75" customHeight="1" x14ac:dyDescent="0.2">
      <c r="A117" s="45">
        <f t="shared" si="3"/>
        <v>17</v>
      </c>
      <c r="B117" s="46" t="s">
        <v>189</v>
      </c>
      <c r="C117" s="8" t="s">
        <v>11</v>
      </c>
      <c r="D117" s="5">
        <v>1242</v>
      </c>
      <c r="E117" s="10"/>
      <c r="F117" s="7">
        <f t="shared" si="4"/>
        <v>0</v>
      </c>
      <c r="J117" s="55"/>
    </row>
    <row r="118" spans="1:10" s="16" customFormat="1" ht="24.75" customHeight="1" x14ac:dyDescent="0.2">
      <c r="A118" s="45">
        <f t="shared" si="3"/>
        <v>18</v>
      </c>
      <c r="B118" s="46" t="s">
        <v>190</v>
      </c>
      <c r="C118" s="8" t="s">
        <v>11</v>
      </c>
      <c r="D118" s="5">
        <v>1069</v>
      </c>
      <c r="E118" s="10"/>
      <c r="F118" s="7">
        <f t="shared" si="4"/>
        <v>0</v>
      </c>
      <c r="J118" s="55"/>
    </row>
    <row r="119" spans="1:10" s="16" customFormat="1" ht="24.75" customHeight="1" x14ac:dyDescent="0.2">
      <c r="A119" s="45">
        <f t="shared" si="3"/>
        <v>19</v>
      </c>
      <c r="B119" s="46" t="s">
        <v>191</v>
      </c>
      <c r="C119" s="8" t="s">
        <v>11</v>
      </c>
      <c r="D119" s="5">
        <v>460</v>
      </c>
      <c r="E119" s="10"/>
      <c r="F119" s="7">
        <f t="shared" si="4"/>
        <v>0</v>
      </c>
      <c r="H119" s="47"/>
      <c r="J119" s="55"/>
    </row>
    <row r="120" spans="1:10" s="16" customFormat="1" ht="24.75" customHeight="1" x14ac:dyDescent="0.2">
      <c r="A120" s="45">
        <f t="shared" si="3"/>
        <v>20</v>
      </c>
      <c r="B120" s="46" t="s">
        <v>192</v>
      </c>
      <c r="C120" s="8" t="s">
        <v>11</v>
      </c>
      <c r="D120" s="5">
        <v>2322</v>
      </c>
      <c r="E120" s="10"/>
      <c r="F120" s="7">
        <f t="shared" si="4"/>
        <v>0</v>
      </c>
      <c r="J120" s="55"/>
    </row>
    <row r="121" spans="1:10" s="16" customFormat="1" ht="24.75" customHeight="1" x14ac:dyDescent="0.2">
      <c r="A121" s="45">
        <f t="shared" si="3"/>
        <v>21</v>
      </c>
      <c r="B121" s="46" t="s">
        <v>309</v>
      </c>
      <c r="C121" s="8" t="s">
        <v>11</v>
      </c>
      <c r="D121" s="5">
        <v>3280</v>
      </c>
      <c r="E121" s="10"/>
      <c r="F121" s="7">
        <f t="shared" si="4"/>
        <v>0</v>
      </c>
      <c r="J121" s="55"/>
    </row>
    <row r="122" spans="1:10" s="16" customFormat="1" ht="24.75" customHeight="1" x14ac:dyDescent="0.2">
      <c r="A122" s="45">
        <f t="shared" si="3"/>
        <v>22</v>
      </c>
      <c r="B122" s="46" t="s">
        <v>193</v>
      </c>
      <c r="C122" s="8" t="s">
        <v>11</v>
      </c>
      <c r="D122" s="5">
        <v>5249</v>
      </c>
      <c r="E122" s="10"/>
      <c r="F122" s="7">
        <f t="shared" si="4"/>
        <v>0</v>
      </c>
      <c r="J122" s="55"/>
    </row>
    <row r="123" spans="1:10" s="16" customFormat="1" ht="24.75" customHeight="1" x14ac:dyDescent="0.2">
      <c r="A123" s="45">
        <f t="shared" si="3"/>
        <v>23</v>
      </c>
      <c r="B123" s="46" t="s">
        <v>194</v>
      </c>
      <c r="C123" s="8" t="s">
        <v>11</v>
      </c>
      <c r="D123" s="5">
        <v>322</v>
      </c>
      <c r="E123" s="10"/>
      <c r="F123" s="7">
        <f t="shared" si="4"/>
        <v>0</v>
      </c>
      <c r="J123" s="55"/>
    </row>
    <row r="124" spans="1:10" s="16" customFormat="1" ht="24.75" customHeight="1" x14ac:dyDescent="0.2">
      <c r="A124" s="45">
        <f t="shared" si="3"/>
        <v>24</v>
      </c>
      <c r="B124" s="46" t="s">
        <v>195</v>
      </c>
      <c r="C124" s="8" t="s">
        <v>11</v>
      </c>
      <c r="D124" s="5">
        <v>20</v>
      </c>
      <c r="E124" s="10"/>
      <c r="F124" s="7">
        <f t="shared" si="4"/>
        <v>0</v>
      </c>
      <c r="J124" s="55"/>
    </row>
    <row r="125" spans="1:10" s="16" customFormat="1" ht="24.75" customHeight="1" x14ac:dyDescent="0.2">
      <c r="A125" s="45">
        <f t="shared" si="3"/>
        <v>25</v>
      </c>
      <c r="B125" s="46" t="s">
        <v>196</v>
      </c>
      <c r="C125" s="8" t="s">
        <v>11</v>
      </c>
      <c r="D125" s="9">
        <v>1380</v>
      </c>
      <c r="E125" s="10"/>
      <c r="F125" s="7">
        <f t="shared" si="4"/>
        <v>0</v>
      </c>
      <c r="J125" s="55"/>
    </row>
    <row r="126" spans="1:10" s="16" customFormat="1" ht="24.75" customHeight="1" x14ac:dyDescent="0.2">
      <c r="A126" s="45">
        <f t="shared" si="3"/>
        <v>26</v>
      </c>
      <c r="B126" s="46" t="s">
        <v>197</v>
      </c>
      <c r="C126" s="8" t="s">
        <v>11</v>
      </c>
      <c r="D126" s="9">
        <v>111</v>
      </c>
      <c r="E126" s="10"/>
      <c r="F126" s="7">
        <f t="shared" si="4"/>
        <v>0</v>
      </c>
      <c r="J126" s="55"/>
    </row>
    <row r="127" spans="1:10" s="16" customFormat="1" ht="24.75" customHeight="1" x14ac:dyDescent="0.2">
      <c r="A127" s="45">
        <f t="shared" si="3"/>
        <v>27</v>
      </c>
      <c r="B127" s="46" t="s">
        <v>310</v>
      </c>
      <c r="C127" s="8" t="s">
        <v>11</v>
      </c>
      <c r="D127" s="9">
        <v>370</v>
      </c>
      <c r="E127" s="10"/>
      <c r="F127" s="7">
        <f t="shared" si="4"/>
        <v>0</v>
      </c>
      <c r="J127" s="55"/>
    </row>
    <row r="128" spans="1:10" s="16" customFormat="1" ht="24.75" customHeight="1" x14ac:dyDescent="0.2">
      <c r="A128" s="45">
        <f t="shared" si="3"/>
        <v>28</v>
      </c>
      <c r="B128" s="46" t="s">
        <v>198</v>
      </c>
      <c r="C128" s="8" t="s">
        <v>11</v>
      </c>
      <c r="D128" s="9">
        <v>330</v>
      </c>
      <c r="E128" s="10"/>
      <c r="F128" s="7">
        <f t="shared" si="4"/>
        <v>0</v>
      </c>
      <c r="J128" s="55"/>
    </row>
    <row r="129" spans="1:10" s="16" customFormat="1" ht="24.75" customHeight="1" x14ac:dyDescent="0.2">
      <c r="A129" s="45">
        <f t="shared" si="3"/>
        <v>29</v>
      </c>
      <c r="B129" s="46" t="s">
        <v>199</v>
      </c>
      <c r="C129" s="8" t="s">
        <v>11</v>
      </c>
      <c r="D129" s="9">
        <v>62</v>
      </c>
      <c r="E129" s="10"/>
      <c r="F129" s="7">
        <f t="shared" si="4"/>
        <v>0</v>
      </c>
      <c r="J129" s="55"/>
    </row>
    <row r="130" spans="1:10" s="16" customFormat="1" ht="24.75" customHeight="1" x14ac:dyDescent="0.2">
      <c r="A130" s="45">
        <f t="shared" si="3"/>
        <v>30</v>
      </c>
      <c r="B130" s="46" t="s">
        <v>200</v>
      </c>
      <c r="C130" s="8" t="s">
        <v>11</v>
      </c>
      <c r="D130" s="5">
        <v>1082</v>
      </c>
      <c r="E130" s="10"/>
      <c r="F130" s="7">
        <f t="shared" si="4"/>
        <v>0</v>
      </c>
      <c r="J130" s="55"/>
    </row>
    <row r="131" spans="1:10" s="16" customFormat="1" ht="24.75" customHeight="1" x14ac:dyDescent="0.2">
      <c r="A131" s="45">
        <f t="shared" si="3"/>
        <v>31</v>
      </c>
      <c r="B131" s="44" t="s">
        <v>201</v>
      </c>
      <c r="C131" s="8" t="s">
        <v>11</v>
      </c>
      <c r="D131" s="9">
        <v>355</v>
      </c>
      <c r="E131" s="10"/>
      <c r="F131" s="7">
        <f t="shared" si="4"/>
        <v>0</v>
      </c>
      <c r="J131" s="55"/>
    </row>
    <row r="132" spans="1:10" s="16" customFormat="1" ht="24.75" customHeight="1" x14ac:dyDescent="0.2">
      <c r="A132" s="45">
        <f t="shared" si="3"/>
        <v>32</v>
      </c>
      <c r="B132" s="44" t="s">
        <v>202</v>
      </c>
      <c r="C132" s="8" t="s">
        <v>11</v>
      </c>
      <c r="D132" s="9">
        <v>1205</v>
      </c>
      <c r="E132" s="10"/>
      <c r="F132" s="7">
        <f t="shared" si="4"/>
        <v>0</v>
      </c>
      <c r="J132" s="55"/>
    </row>
    <row r="133" spans="1:10" s="16" customFormat="1" ht="24.75" customHeight="1" x14ac:dyDescent="0.2">
      <c r="A133" s="45">
        <f t="shared" si="3"/>
        <v>33</v>
      </c>
      <c r="B133" s="44" t="s">
        <v>203</v>
      </c>
      <c r="C133" s="8" t="s">
        <v>11</v>
      </c>
      <c r="D133" s="9">
        <v>2770</v>
      </c>
      <c r="E133" s="10"/>
      <c r="F133" s="7">
        <f t="shared" si="4"/>
        <v>0</v>
      </c>
      <c r="J133" s="55"/>
    </row>
    <row r="134" spans="1:10" s="16" customFormat="1" ht="24.75" customHeight="1" x14ac:dyDescent="0.2">
      <c r="A134" s="45">
        <f t="shared" si="3"/>
        <v>34</v>
      </c>
      <c r="B134" s="44" t="s">
        <v>204</v>
      </c>
      <c r="C134" s="8" t="s">
        <v>11</v>
      </c>
      <c r="D134" s="9">
        <v>2825</v>
      </c>
      <c r="E134" s="10"/>
      <c r="F134" s="7">
        <f t="shared" si="4"/>
        <v>0</v>
      </c>
      <c r="J134" s="55"/>
    </row>
    <row r="135" spans="1:10" s="16" customFormat="1" ht="24.75" customHeight="1" x14ac:dyDescent="0.2">
      <c r="A135" s="45">
        <f t="shared" si="3"/>
        <v>35</v>
      </c>
      <c r="B135" s="44" t="s">
        <v>205</v>
      </c>
      <c r="C135" s="8" t="s">
        <v>11</v>
      </c>
      <c r="D135" s="9">
        <v>2834</v>
      </c>
      <c r="E135" s="10"/>
      <c r="F135" s="7">
        <f t="shared" si="4"/>
        <v>0</v>
      </c>
      <c r="J135" s="55"/>
    </row>
    <row r="136" spans="1:10" s="16" customFormat="1" ht="24.75" customHeight="1" x14ac:dyDescent="0.2">
      <c r="A136" s="45">
        <f t="shared" si="3"/>
        <v>36</v>
      </c>
      <c r="B136" s="46" t="s">
        <v>206</v>
      </c>
      <c r="C136" s="8" t="s">
        <v>11</v>
      </c>
      <c r="D136" s="9">
        <v>1165</v>
      </c>
      <c r="E136" s="10"/>
      <c r="F136" s="7">
        <f t="shared" si="4"/>
        <v>0</v>
      </c>
      <c r="J136" s="55"/>
    </row>
    <row r="137" spans="1:10" s="16" customFormat="1" ht="24.75" customHeight="1" x14ac:dyDescent="0.2">
      <c r="A137" s="45">
        <f t="shared" si="3"/>
        <v>37</v>
      </c>
      <c r="B137" s="46" t="s">
        <v>207</v>
      </c>
      <c r="C137" s="8" t="s">
        <v>11</v>
      </c>
      <c r="D137" s="9">
        <v>7164</v>
      </c>
      <c r="E137" s="10"/>
      <c r="F137" s="7">
        <f t="shared" si="4"/>
        <v>0</v>
      </c>
      <c r="J137" s="55"/>
    </row>
    <row r="138" spans="1:10" s="16" customFormat="1" ht="24.75" customHeight="1" x14ac:dyDescent="0.2">
      <c r="A138" s="45">
        <f t="shared" si="3"/>
        <v>38</v>
      </c>
      <c r="B138" s="43" t="s">
        <v>208</v>
      </c>
      <c r="C138" s="11" t="s">
        <v>11</v>
      </c>
      <c r="D138" s="48">
        <v>270</v>
      </c>
      <c r="E138" s="10"/>
      <c r="F138" s="7">
        <f t="shared" si="4"/>
        <v>0</v>
      </c>
      <c r="J138" s="55"/>
    </row>
    <row r="139" spans="1:10" s="16" customFormat="1" ht="24.75" customHeight="1" x14ac:dyDescent="0.2">
      <c r="A139" s="49">
        <v>1</v>
      </c>
      <c r="B139" s="43" t="s">
        <v>209</v>
      </c>
      <c r="C139" s="11" t="s">
        <v>0</v>
      </c>
      <c r="D139" s="50">
        <v>1875</v>
      </c>
      <c r="E139" s="10"/>
      <c r="F139" s="7">
        <f t="shared" si="4"/>
        <v>0</v>
      </c>
      <c r="J139" s="55"/>
    </row>
    <row r="140" spans="1:10" s="16" customFormat="1" ht="24.75" customHeight="1" x14ac:dyDescent="0.2">
      <c r="A140" s="49">
        <v>2</v>
      </c>
      <c r="B140" s="43" t="s">
        <v>210</v>
      </c>
      <c r="C140" s="11" t="s">
        <v>28</v>
      </c>
      <c r="D140" s="50">
        <v>291965</v>
      </c>
      <c r="E140" s="10"/>
      <c r="F140" s="7">
        <f t="shared" si="4"/>
        <v>0</v>
      </c>
      <c r="J140" s="55"/>
    </row>
    <row r="141" spans="1:10" s="16" customFormat="1" ht="24.75" customHeight="1" x14ac:dyDescent="0.2">
      <c r="A141" s="49">
        <v>3</v>
      </c>
      <c r="B141" s="43" t="s">
        <v>293</v>
      </c>
      <c r="C141" s="11" t="s">
        <v>0</v>
      </c>
      <c r="D141" s="50">
        <v>5000</v>
      </c>
      <c r="E141" s="10"/>
      <c r="F141" s="7">
        <f t="shared" si="4"/>
        <v>0</v>
      </c>
      <c r="J141" s="55"/>
    </row>
    <row r="142" spans="1:10" s="16" customFormat="1" ht="24.75" customHeight="1" x14ac:dyDescent="0.2">
      <c r="A142" s="49">
        <v>4</v>
      </c>
      <c r="B142" s="43" t="s">
        <v>211</v>
      </c>
      <c r="C142" s="11" t="s">
        <v>11</v>
      </c>
      <c r="D142" s="50">
        <v>6</v>
      </c>
      <c r="E142" s="10"/>
      <c r="F142" s="7">
        <f t="shared" si="4"/>
        <v>0</v>
      </c>
      <c r="J142" s="55"/>
    </row>
    <row r="143" spans="1:10" s="16" customFormat="1" ht="24.75" customHeight="1" x14ac:dyDescent="0.2">
      <c r="A143" s="49">
        <v>5</v>
      </c>
      <c r="B143" s="43" t="s">
        <v>212</v>
      </c>
      <c r="C143" s="11" t="s">
        <v>11</v>
      </c>
      <c r="D143" s="50">
        <v>6</v>
      </c>
      <c r="E143" s="10"/>
      <c r="F143" s="7">
        <f t="shared" si="4"/>
        <v>0</v>
      </c>
      <c r="J143" s="55"/>
    </row>
    <row r="144" spans="1:10" s="16" customFormat="1" ht="24.75" customHeight="1" x14ac:dyDescent="0.2">
      <c r="A144" s="49">
        <v>6</v>
      </c>
      <c r="B144" s="43" t="s">
        <v>328</v>
      </c>
      <c r="C144" s="11" t="s">
        <v>0</v>
      </c>
      <c r="D144" s="50">
        <v>500</v>
      </c>
      <c r="E144" s="10"/>
      <c r="F144" s="7">
        <f t="shared" si="4"/>
        <v>0</v>
      </c>
      <c r="J144" s="55"/>
    </row>
    <row r="145" spans="1:10" s="16" customFormat="1" ht="24.75" customHeight="1" thickBot="1" x14ac:dyDescent="0.25">
      <c r="A145" s="57" t="s">
        <v>213</v>
      </c>
      <c r="B145" s="58"/>
      <c r="C145" s="59"/>
      <c r="D145" s="13"/>
      <c r="E145" s="14"/>
      <c r="F145" s="15">
        <f>SUM(F79:F144)</f>
        <v>0</v>
      </c>
      <c r="J145" s="55"/>
    </row>
    <row r="146" spans="1:10" s="16" customFormat="1" ht="24.75" customHeight="1" x14ac:dyDescent="0.2">
      <c r="A146" s="51">
        <v>1</v>
      </c>
      <c r="B146" s="32" t="s">
        <v>260</v>
      </c>
      <c r="C146" s="2" t="s">
        <v>11</v>
      </c>
      <c r="D146" s="3">
        <v>28</v>
      </c>
      <c r="E146" s="21"/>
      <c r="F146" s="22">
        <f t="shared" ref="F146:F178" si="5">D146*E146</f>
        <v>0</v>
      </c>
    </row>
    <row r="147" spans="1:10" s="16" customFormat="1" ht="24.75" customHeight="1" x14ac:dyDescent="0.2">
      <c r="A147" s="52">
        <f>A146+1</f>
        <v>2</v>
      </c>
      <c r="B147" s="33" t="s">
        <v>261</v>
      </c>
      <c r="C147" s="4" t="s">
        <v>11</v>
      </c>
      <c r="D147" s="5">
        <v>126</v>
      </c>
      <c r="E147" s="6"/>
      <c r="F147" s="7">
        <f t="shared" si="5"/>
        <v>0</v>
      </c>
    </row>
    <row r="148" spans="1:10" s="16" customFormat="1" ht="24.75" customHeight="1" x14ac:dyDescent="0.2">
      <c r="A148" s="52">
        <f t="shared" ref="A148:A211" si="6">A147+1</f>
        <v>3</v>
      </c>
      <c r="B148" s="34" t="s">
        <v>262</v>
      </c>
      <c r="C148" s="8" t="s">
        <v>11</v>
      </c>
      <c r="D148" s="9">
        <v>127</v>
      </c>
      <c r="E148" s="10"/>
      <c r="F148" s="7">
        <f t="shared" si="5"/>
        <v>0</v>
      </c>
    </row>
    <row r="149" spans="1:10" s="16" customFormat="1" ht="24.75" customHeight="1" x14ac:dyDescent="0.2">
      <c r="A149" s="52">
        <f t="shared" si="6"/>
        <v>4</v>
      </c>
      <c r="B149" s="35" t="s">
        <v>263</v>
      </c>
      <c r="C149" s="8" t="s">
        <v>11</v>
      </c>
      <c r="D149" s="9">
        <v>722</v>
      </c>
      <c r="E149" s="10"/>
      <c r="F149" s="7">
        <f t="shared" si="5"/>
        <v>0</v>
      </c>
    </row>
    <row r="150" spans="1:10" s="16" customFormat="1" ht="24.75" customHeight="1" x14ac:dyDescent="0.2">
      <c r="A150" s="52">
        <f t="shared" si="6"/>
        <v>5</v>
      </c>
      <c r="B150" s="35" t="s">
        <v>264</v>
      </c>
      <c r="C150" s="8" t="s">
        <v>11</v>
      </c>
      <c r="D150" s="9">
        <v>103</v>
      </c>
      <c r="E150" s="10"/>
      <c r="F150" s="7">
        <f t="shared" si="5"/>
        <v>0</v>
      </c>
    </row>
    <row r="151" spans="1:10" s="16" customFormat="1" ht="24.75" customHeight="1" x14ac:dyDescent="0.2">
      <c r="A151" s="52">
        <f t="shared" si="6"/>
        <v>6</v>
      </c>
      <c r="B151" s="35" t="s">
        <v>265</v>
      </c>
      <c r="C151" s="8" t="s">
        <v>11</v>
      </c>
      <c r="D151" s="9">
        <v>141</v>
      </c>
      <c r="E151" s="10"/>
      <c r="F151" s="7">
        <f t="shared" si="5"/>
        <v>0</v>
      </c>
    </row>
    <row r="152" spans="1:10" s="16" customFormat="1" ht="24.75" customHeight="1" x14ac:dyDescent="0.2">
      <c r="A152" s="52">
        <f t="shared" si="6"/>
        <v>7</v>
      </c>
      <c r="B152" s="35" t="s">
        <v>266</v>
      </c>
      <c r="C152" s="8" t="s">
        <v>11</v>
      </c>
      <c r="D152" s="9">
        <v>118</v>
      </c>
      <c r="E152" s="10"/>
      <c r="F152" s="7">
        <f t="shared" si="5"/>
        <v>0</v>
      </c>
    </row>
    <row r="153" spans="1:10" s="16" customFormat="1" ht="24.75" customHeight="1" x14ac:dyDescent="0.2">
      <c r="A153" s="52">
        <f t="shared" si="6"/>
        <v>8</v>
      </c>
      <c r="B153" s="35" t="s">
        <v>267</v>
      </c>
      <c r="C153" s="8" t="s">
        <v>11</v>
      </c>
      <c r="D153" s="9">
        <v>53</v>
      </c>
      <c r="E153" s="10"/>
      <c r="F153" s="7">
        <f t="shared" si="5"/>
        <v>0</v>
      </c>
    </row>
    <row r="154" spans="1:10" s="16" customFormat="1" ht="24.75" customHeight="1" x14ac:dyDescent="0.2">
      <c r="A154" s="52">
        <f t="shared" si="6"/>
        <v>9</v>
      </c>
      <c r="B154" s="35" t="s">
        <v>268</v>
      </c>
      <c r="C154" s="8" t="s">
        <v>11</v>
      </c>
      <c r="D154" s="9">
        <v>145</v>
      </c>
      <c r="E154" s="10"/>
      <c r="F154" s="7">
        <f t="shared" si="5"/>
        <v>0</v>
      </c>
    </row>
    <row r="155" spans="1:10" s="16" customFormat="1" ht="24.75" customHeight="1" x14ac:dyDescent="0.2">
      <c r="A155" s="52">
        <f t="shared" si="6"/>
        <v>10</v>
      </c>
      <c r="B155" s="35" t="s">
        <v>269</v>
      </c>
      <c r="C155" s="8" t="s">
        <v>11</v>
      </c>
      <c r="D155" s="9">
        <v>764</v>
      </c>
      <c r="E155" s="10"/>
      <c r="F155" s="7">
        <f t="shared" si="5"/>
        <v>0</v>
      </c>
    </row>
    <row r="156" spans="1:10" s="16" customFormat="1" ht="24.75" customHeight="1" x14ac:dyDescent="0.2">
      <c r="A156" s="52">
        <f t="shared" si="6"/>
        <v>11</v>
      </c>
      <c r="B156" s="35" t="s">
        <v>270</v>
      </c>
      <c r="C156" s="8" t="s">
        <v>11</v>
      </c>
      <c r="D156" s="9">
        <v>355</v>
      </c>
      <c r="E156" s="10"/>
      <c r="F156" s="7">
        <f t="shared" si="5"/>
        <v>0</v>
      </c>
    </row>
    <row r="157" spans="1:10" s="16" customFormat="1" ht="24.75" customHeight="1" x14ac:dyDescent="0.2">
      <c r="A157" s="52">
        <f t="shared" si="6"/>
        <v>12</v>
      </c>
      <c r="B157" s="35" t="s">
        <v>271</v>
      </c>
      <c r="C157" s="8" t="s">
        <v>11</v>
      </c>
      <c r="D157" s="9">
        <v>1531</v>
      </c>
      <c r="E157" s="10"/>
      <c r="F157" s="7">
        <f t="shared" si="5"/>
        <v>0</v>
      </c>
    </row>
    <row r="158" spans="1:10" s="16" customFormat="1" ht="24.75" customHeight="1" x14ac:dyDescent="0.2">
      <c r="A158" s="52">
        <f t="shared" si="6"/>
        <v>13</v>
      </c>
      <c r="B158" s="35" t="s">
        <v>272</v>
      </c>
      <c r="C158" s="8" t="s">
        <v>11</v>
      </c>
      <c r="D158" s="9">
        <v>1291</v>
      </c>
      <c r="E158" s="10"/>
      <c r="F158" s="7">
        <f t="shared" si="5"/>
        <v>0</v>
      </c>
    </row>
    <row r="159" spans="1:10" s="16" customFormat="1" ht="24.75" customHeight="1" x14ac:dyDescent="0.2">
      <c r="A159" s="52">
        <f t="shared" si="6"/>
        <v>14</v>
      </c>
      <c r="B159" s="35" t="s">
        <v>273</v>
      </c>
      <c r="C159" s="8" t="s">
        <v>11</v>
      </c>
      <c r="D159" s="9">
        <v>643</v>
      </c>
      <c r="E159" s="10"/>
      <c r="F159" s="7">
        <f t="shared" si="5"/>
        <v>0</v>
      </c>
    </row>
    <row r="160" spans="1:10" s="16" customFormat="1" ht="24.75" customHeight="1" x14ac:dyDescent="0.2">
      <c r="A160" s="52">
        <f t="shared" si="6"/>
        <v>15</v>
      </c>
      <c r="B160" s="35" t="s">
        <v>274</v>
      </c>
      <c r="C160" s="8" t="s">
        <v>11</v>
      </c>
      <c r="D160" s="9">
        <v>548</v>
      </c>
      <c r="E160" s="10"/>
      <c r="F160" s="7">
        <f t="shared" si="5"/>
        <v>0</v>
      </c>
    </row>
    <row r="161" spans="1:6" s="16" customFormat="1" ht="24.75" customHeight="1" x14ac:dyDescent="0.2">
      <c r="A161" s="52">
        <f t="shared" si="6"/>
        <v>16</v>
      </c>
      <c r="B161" s="35" t="s">
        <v>275</v>
      </c>
      <c r="C161" s="8" t="s">
        <v>11</v>
      </c>
      <c r="D161" s="9">
        <v>34</v>
      </c>
      <c r="E161" s="10"/>
      <c r="F161" s="7">
        <f t="shared" si="5"/>
        <v>0</v>
      </c>
    </row>
    <row r="162" spans="1:6" s="16" customFormat="1" ht="24.75" customHeight="1" x14ac:dyDescent="0.2">
      <c r="A162" s="52">
        <f t="shared" si="6"/>
        <v>17</v>
      </c>
      <c r="B162" s="35" t="s">
        <v>276</v>
      </c>
      <c r="C162" s="8" t="s">
        <v>11</v>
      </c>
      <c r="D162" s="9">
        <v>47</v>
      </c>
      <c r="E162" s="10"/>
      <c r="F162" s="7">
        <f t="shared" si="5"/>
        <v>0</v>
      </c>
    </row>
    <row r="163" spans="1:6" s="16" customFormat="1" ht="24.75" customHeight="1" x14ac:dyDescent="0.2">
      <c r="A163" s="52">
        <f t="shared" si="6"/>
        <v>18</v>
      </c>
      <c r="B163" s="35" t="s">
        <v>277</v>
      </c>
      <c r="C163" s="8" t="s">
        <v>11</v>
      </c>
      <c r="D163" s="9">
        <v>48</v>
      </c>
      <c r="E163" s="10"/>
      <c r="F163" s="7">
        <f t="shared" si="5"/>
        <v>0</v>
      </c>
    </row>
    <row r="164" spans="1:6" s="16" customFormat="1" ht="24.75" customHeight="1" x14ac:dyDescent="0.2">
      <c r="A164" s="52">
        <f t="shared" si="6"/>
        <v>19</v>
      </c>
      <c r="B164" s="35" t="s">
        <v>278</v>
      </c>
      <c r="C164" s="8" t="s">
        <v>11</v>
      </c>
      <c r="D164" s="9">
        <v>366</v>
      </c>
      <c r="E164" s="10"/>
      <c r="F164" s="7">
        <f t="shared" si="5"/>
        <v>0</v>
      </c>
    </row>
    <row r="165" spans="1:6" s="16" customFormat="1" ht="24.75" customHeight="1" x14ac:dyDescent="0.2">
      <c r="A165" s="52">
        <f t="shared" si="6"/>
        <v>20</v>
      </c>
      <c r="B165" s="35" t="s">
        <v>279</v>
      </c>
      <c r="C165" s="8" t="s">
        <v>11</v>
      </c>
      <c r="D165" s="9">
        <v>7</v>
      </c>
      <c r="E165" s="10"/>
      <c r="F165" s="7">
        <f t="shared" si="5"/>
        <v>0</v>
      </c>
    </row>
    <row r="166" spans="1:6" s="16" customFormat="1" ht="24.75" customHeight="1" x14ac:dyDescent="0.2">
      <c r="A166" s="52">
        <f t="shared" si="6"/>
        <v>21</v>
      </c>
      <c r="B166" s="35" t="s">
        <v>280</v>
      </c>
      <c r="C166" s="8" t="s">
        <v>11</v>
      </c>
      <c r="D166" s="9">
        <v>4</v>
      </c>
      <c r="E166" s="10"/>
      <c r="F166" s="7">
        <f t="shared" si="5"/>
        <v>0</v>
      </c>
    </row>
    <row r="167" spans="1:6" s="16" customFormat="1" ht="24.75" customHeight="1" x14ac:dyDescent="0.2">
      <c r="A167" s="52">
        <f t="shared" si="6"/>
        <v>22</v>
      </c>
      <c r="B167" s="35" t="s">
        <v>281</v>
      </c>
      <c r="C167" s="8" t="s">
        <v>11</v>
      </c>
      <c r="D167" s="9">
        <v>1</v>
      </c>
      <c r="E167" s="10"/>
      <c r="F167" s="7">
        <f t="shared" si="5"/>
        <v>0</v>
      </c>
    </row>
    <row r="168" spans="1:6" s="16" customFormat="1" ht="24.75" customHeight="1" x14ac:dyDescent="0.2">
      <c r="A168" s="52">
        <f t="shared" si="6"/>
        <v>23</v>
      </c>
      <c r="B168" s="35" t="s">
        <v>282</v>
      </c>
      <c r="C168" s="8" t="s">
        <v>11</v>
      </c>
      <c r="D168" s="9">
        <v>51</v>
      </c>
      <c r="E168" s="10"/>
      <c r="F168" s="7">
        <f t="shared" si="5"/>
        <v>0</v>
      </c>
    </row>
    <row r="169" spans="1:6" s="16" customFormat="1" ht="24.75" customHeight="1" x14ac:dyDescent="0.2">
      <c r="A169" s="52">
        <f t="shared" si="6"/>
        <v>24</v>
      </c>
      <c r="B169" s="35" t="s">
        <v>283</v>
      </c>
      <c r="C169" s="8" t="s">
        <v>11</v>
      </c>
      <c r="D169" s="9">
        <v>1</v>
      </c>
      <c r="E169" s="10"/>
      <c r="F169" s="7">
        <f t="shared" si="5"/>
        <v>0</v>
      </c>
    </row>
    <row r="170" spans="1:6" s="16" customFormat="1" ht="24.75" customHeight="1" x14ac:dyDescent="0.2">
      <c r="A170" s="52">
        <f t="shared" si="6"/>
        <v>25</v>
      </c>
      <c r="B170" s="35" t="s">
        <v>284</v>
      </c>
      <c r="C170" s="8" t="s">
        <v>11</v>
      </c>
      <c r="D170" s="9">
        <v>53</v>
      </c>
      <c r="E170" s="10"/>
      <c r="F170" s="7">
        <f t="shared" si="5"/>
        <v>0</v>
      </c>
    </row>
    <row r="171" spans="1:6" s="16" customFormat="1" ht="24.75" customHeight="1" x14ac:dyDescent="0.2">
      <c r="A171" s="52">
        <f t="shared" si="6"/>
        <v>26</v>
      </c>
      <c r="B171" s="35" t="s">
        <v>285</v>
      </c>
      <c r="C171" s="8" t="s">
        <v>11</v>
      </c>
      <c r="D171" s="9">
        <v>28</v>
      </c>
      <c r="E171" s="10"/>
      <c r="F171" s="7">
        <f t="shared" si="5"/>
        <v>0</v>
      </c>
    </row>
    <row r="172" spans="1:6" s="16" customFormat="1" ht="24.75" customHeight="1" x14ac:dyDescent="0.2">
      <c r="A172" s="52">
        <f t="shared" si="6"/>
        <v>27</v>
      </c>
      <c r="B172" s="35" t="s">
        <v>286</v>
      </c>
      <c r="C172" s="8" t="s">
        <v>11</v>
      </c>
      <c r="D172" s="9">
        <v>16</v>
      </c>
      <c r="E172" s="10"/>
      <c r="F172" s="7">
        <f t="shared" si="5"/>
        <v>0</v>
      </c>
    </row>
    <row r="173" spans="1:6" s="16" customFormat="1" ht="24.75" customHeight="1" x14ac:dyDescent="0.2">
      <c r="A173" s="52">
        <f t="shared" si="6"/>
        <v>28</v>
      </c>
      <c r="B173" s="35" t="s">
        <v>287</v>
      </c>
      <c r="C173" s="8" t="s">
        <v>11</v>
      </c>
      <c r="D173" s="9">
        <v>640</v>
      </c>
      <c r="E173" s="10"/>
      <c r="F173" s="7">
        <f t="shared" si="5"/>
        <v>0</v>
      </c>
    </row>
    <row r="174" spans="1:6" s="16" customFormat="1" ht="24.75" customHeight="1" x14ac:dyDescent="0.2">
      <c r="A174" s="52">
        <f t="shared" si="6"/>
        <v>29</v>
      </c>
      <c r="B174" s="35" t="s">
        <v>288</v>
      </c>
      <c r="C174" s="8" t="s">
        <v>11</v>
      </c>
      <c r="D174" s="9">
        <v>424</v>
      </c>
      <c r="E174" s="10"/>
      <c r="F174" s="7">
        <f t="shared" si="5"/>
        <v>0</v>
      </c>
    </row>
    <row r="175" spans="1:6" s="16" customFormat="1" ht="24.75" customHeight="1" x14ac:dyDescent="0.2">
      <c r="A175" s="52">
        <f t="shared" si="6"/>
        <v>30</v>
      </c>
      <c r="B175" s="35" t="s">
        <v>289</v>
      </c>
      <c r="C175" s="8" t="s">
        <v>11</v>
      </c>
      <c r="D175" s="9">
        <v>1207</v>
      </c>
      <c r="E175" s="10"/>
      <c r="F175" s="7">
        <f t="shared" si="5"/>
        <v>0</v>
      </c>
    </row>
    <row r="176" spans="1:6" s="16" customFormat="1" ht="24.75" customHeight="1" x14ac:dyDescent="0.2">
      <c r="A176" s="52">
        <f t="shared" si="6"/>
        <v>31</v>
      </c>
      <c r="B176" s="35" t="s">
        <v>290</v>
      </c>
      <c r="C176" s="8" t="s">
        <v>11</v>
      </c>
      <c r="D176" s="9">
        <v>1197</v>
      </c>
      <c r="E176" s="10"/>
      <c r="F176" s="7">
        <f t="shared" si="5"/>
        <v>0</v>
      </c>
    </row>
    <row r="177" spans="1:6" s="16" customFormat="1" ht="24.75" customHeight="1" x14ac:dyDescent="0.2">
      <c r="A177" s="52">
        <f t="shared" si="6"/>
        <v>32</v>
      </c>
      <c r="B177" s="35" t="s">
        <v>291</v>
      </c>
      <c r="C177" s="8" t="s">
        <v>11</v>
      </c>
      <c r="D177" s="9">
        <v>716</v>
      </c>
      <c r="E177" s="10"/>
      <c r="F177" s="7">
        <f t="shared" si="5"/>
        <v>0</v>
      </c>
    </row>
    <row r="178" spans="1:6" s="16" customFormat="1" ht="24.75" customHeight="1" x14ac:dyDescent="0.2">
      <c r="A178" s="52">
        <f t="shared" si="6"/>
        <v>33</v>
      </c>
      <c r="B178" s="35" t="s">
        <v>292</v>
      </c>
      <c r="C178" s="8" t="s">
        <v>11</v>
      </c>
      <c r="D178" s="9">
        <v>693</v>
      </c>
      <c r="E178" s="10"/>
      <c r="F178" s="7">
        <f t="shared" si="5"/>
        <v>0</v>
      </c>
    </row>
    <row r="179" spans="1:6" s="16" customFormat="1" ht="24.75" customHeight="1" x14ac:dyDescent="0.2">
      <c r="A179" s="52">
        <f t="shared" si="6"/>
        <v>34</v>
      </c>
      <c r="B179" s="36" t="s">
        <v>325</v>
      </c>
      <c r="C179" s="8" t="s">
        <v>11</v>
      </c>
      <c r="D179" s="5">
        <v>1232</v>
      </c>
      <c r="E179" s="10"/>
      <c r="F179" s="7">
        <f>D179*E179</f>
        <v>0</v>
      </c>
    </row>
    <row r="180" spans="1:6" s="16" customFormat="1" ht="24.75" customHeight="1" x14ac:dyDescent="0.2">
      <c r="A180" s="52">
        <f t="shared" si="6"/>
        <v>35</v>
      </c>
      <c r="B180" s="36" t="s">
        <v>214</v>
      </c>
      <c r="C180" s="8" t="s">
        <v>11</v>
      </c>
      <c r="D180" s="9">
        <v>13460</v>
      </c>
      <c r="E180" s="10"/>
      <c r="F180" s="7">
        <f t="shared" ref="F180:F235" si="7">D180*E180</f>
        <v>0</v>
      </c>
    </row>
    <row r="181" spans="1:6" s="16" customFormat="1" ht="24.75" customHeight="1" x14ac:dyDescent="0.2">
      <c r="A181" s="52">
        <f t="shared" si="6"/>
        <v>36</v>
      </c>
      <c r="B181" s="36" t="s">
        <v>215</v>
      </c>
      <c r="C181" s="8" t="s">
        <v>11</v>
      </c>
      <c r="D181" s="9">
        <v>25</v>
      </c>
      <c r="E181" s="10"/>
      <c r="F181" s="7">
        <f t="shared" si="7"/>
        <v>0</v>
      </c>
    </row>
    <row r="182" spans="1:6" s="16" customFormat="1" ht="24.75" customHeight="1" x14ac:dyDescent="0.2">
      <c r="A182" s="52">
        <f t="shared" si="6"/>
        <v>37</v>
      </c>
      <c r="B182" s="36" t="s">
        <v>216</v>
      </c>
      <c r="C182" s="8" t="s">
        <v>11</v>
      </c>
      <c r="D182" s="9">
        <v>103</v>
      </c>
      <c r="E182" s="10"/>
      <c r="F182" s="7">
        <f t="shared" si="7"/>
        <v>0</v>
      </c>
    </row>
    <row r="183" spans="1:6" s="16" customFormat="1" ht="24.75" customHeight="1" x14ac:dyDescent="0.2">
      <c r="A183" s="52">
        <f t="shared" si="6"/>
        <v>38</v>
      </c>
      <c r="B183" s="36" t="s">
        <v>217</v>
      </c>
      <c r="C183" s="8" t="s">
        <v>11</v>
      </c>
      <c r="D183" s="5">
        <v>115</v>
      </c>
      <c r="E183" s="10"/>
      <c r="F183" s="7">
        <f t="shared" si="7"/>
        <v>0</v>
      </c>
    </row>
    <row r="184" spans="1:6" s="16" customFormat="1" ht="24.75" customHeight="1" x14ac:dyDescent="0.2">
      <c r="A184" s="52">
        <f t="shared" si="6"/>
        <v>39</v>
      </c>
      <c r="B184" s="36" t="s">
        <v>326</v>
      </c>
      <c r="C184" s="8" t="s">
        <v>11</v>
      </c>
      <c r="D184" s="5">
        <v>3</v>
      </c>
      <c r="E184" s="10"/>
      <c r="F184" s="7">
        <f t="shared" si="7"/>
        <v>0</v>
      </c>
    </row>
    <row r="185" spans="1:6" s="16" customFormat="1" ht="24.75" customHeight="1" x14ac:dyDescent="0.2">
      <c r="A185" s="52">
        <f t="shared" si="6"/>
        <v>40</v>
      </c>
      <c r="B185" s="36" t="s">
        <v>218</v>
      </c>
      <c r="C185" s="8" t="s">
        <v>11</v>
      </c>
      <c r="D185" s="5">
        <v>3</v>
      </c>
      <c r="E185" s="10"/>
      <c r="F185" s="7">
        <f t="shared" si="7"/>
        <v>0</v>
      </c>
    </row>
    <row r="186" spans="1:6" s="16" customFormat="1" ht="24.75" customHeight="1" x14ac:dyDescent="0.2">
      <c r="A186" s="52">
        <f t="shared" si="6"/>
        <v>41</v>
      </c>
      <c r="B186" s="36" t="s">
        <v>327</v>
      </c>
      <c r="C186" s="8" t="s">
        <v>11</v>
      </c>
      <c r="D186" s="5">
        <v>3</v>
      </c>
      <c r="E186" s="10"/>
      <c r="F186" s="7">
        <f t="shared" si="7"/>
        <v>0</v>
      </c>
    </row>
    <row r="187" spans="1:6" s="16" customFormat="1" ht="24.75" customHeight="1" x14ac:dyDescent="0.2">
      <c r="A187" s="52">
        <f t="shared" si="6"/>
        <v>42</v>
      </c>
      <c r="B187" s="36" t="s">
        <v>219</v>
      </c>
      <c r="C187" s="8" t="s">
        <v>11</v>
      </c>
      <c r="D187" s="5">
        <v>1</v>
      </c>
      <c r="E187" s="10"/>
      <c r="F187" s="7">
        <f t="shared" si="7"/>
        <v>0</v>
      </c>
    </row>
    <row r="188" spans="1:6" s="16" customFormat="1" ht="24.75" customHeight="1" x14ac:dyDescent="0.2">
      <c r="A188" s="52">
        <f t="shared" si="6"/>
        <v>43</v>
      </c>
      <c r="B188" s="36" t="s">
        <v>219</v>
      </c>
      <c r="C188" s="8" t="s">
        <v>11</v>
      </c>
      <c r="D188" s="5">
        <v>2</v>
      </c>
      <c r="E188" s="10"/>
      <c r="F188" s="7">
        <f t="shared" si="7"/>
        <v>0</v>
      </c>
    </row>
    <row r="189" spans="1:6" s="16" customFormat="1" ht="24.75" customHeight="1" x14ac:dyDescent="0.2">
      <c r="A189" s="52">
        <f t="shared" si="6"/>
        <v>44</v>
      </c>
      <c r="B189" s="36" t="s">
        <v>220</v>
      </c>
      <c r="C189" s="8" t="s">
        <v>11</v>
      </c>
      <c r="D189" s="5">
        <v>1</v>
      </c>
      <c r="E189" s="10"/>
      <c r="F189" s="7">
        <f t="shared" si="7"/>
        <v>0</v>
      </c>
    </row>
    <row r="190" spans="1:6" s="16" customFormat="1" ht="24.75" customHeight="1" x14ac:dyDescent="0.2">
      <c r="A190" s="52">
        <f t="shared" si="6"/>
        <v>45</v>
      </c>
      <c r="B190" s="36" t="s">
        <v>221</v>
      </c>
      <c r="C190" s="8" t="s">
        <v>11</v>
      </c>
      <c r="D190" s="5">
        <v>54</v>
      </c>
      <c r="E190" s="10"/>
      <c r="F190" s="7">
        <f t="shared" si="7"/>
        <v>0</v>
      </c>
    </row>
    <row r="191" spans="1:6" s="16" customFormat="1" ht="24.75" customHeight="1" x14ac:dyDescent="0.2">
      <c r="A191" s="52">
        <f t="shared" si="6"/>
        <v>46</v>
      </c>
      <c r="B191" s="36" t="s">
        <v>222</v>
      </c>
      <c r="C191" s="8" t="s">
        <v>11</v>
      </c>
      <c r="D191" s="5">
        <v>3</v>
      </c>
      <c r="E191" s="10"/>
      <c r="F191" s="7">
        <f t="shared" si="7"/>
        <v>0</v>
      </c>
    </row>
    <row r="192" spans="1:6" s="16" customFormat="1" ht="24.75" customHeight="1" x14ac:dyDescent="0.2">
      <c r="A192" s="52">
        <f t="shared" si="6"/>
        <v>47</v>
      </c>
      <c r="B192" s="36" t="s">
        <v>223</v>
      </c>
      <c r="C192" s="8" t="s">
        <v>11</v>
      </c>
      <c r="D192" s="5">
        <v>41</v>
      </c>
      <c r="E192" s="10"/>
      <c r="F192" s="7">
        <f t="shared" si="7"/>
        <v>0</v>
      </c>
    </row>
    <row r="193" spans="1:6" s="16" customFormat="1" ht="24.75" customHeight="1" x14ac:dyDescent="0.2">
      <c r="A193" s="52">
        <f t="shared" si="6"/>
        <v>48</v>
      </c>
      <c r="B193" s="36" t="s">
        <v>224</v>
      </c>
      <c r="C193" s="8" t="s">
        <v>11</v>
      </c>
      <c r="D193" s="5">
        <v>3</v>
      </c>
      <c r="E193" s="10"/>
      <c r="F193" s="7">
        <f t="shared" si="7"/>
        <v>0</v>
      </c>
    </row>
    <row r="194" spans="1:6" s="16" customFormat="1" ht="24.75" customHeight="1" x14ac:dyDescent="0.2">
      <c r="A194" s="52">
        <f t="shared" si="6"/>
        <v>49</v>
      </c>
      <c r="B194" s="36" t="s">
        <v>225</v>
      </c>
      <c r="C194" s="8" t="s">
        <v>11</v>
      </c>
      <c r="D194" s="5">
        <v>31</v>
      </c>
      <c r="E194" s="10"/>
      <c r="F194" s="7">
        <f t="shared" si="7"/>
        <v>0</v>
      </c>
    </row>
    <row r="195" spans="1:6" s="16" customFormat="1" ht="24.75" customHeight="1" x14ac:dyDescent="0.2">
      <c r="A195" s="52">
        <f t="shared" si="6"/>
        <v>50</v>
      </c>
      <c r="B195" s="36" t="s">
        <v>226</v>
      </c>
      <c r="C195" s="8" t="s">
        <v>11</v>
      </c>
      <c r="D195" s="5">
        <v>1</v>
      </c>
      <c r="E195" s="10"/>
      <c r="F195" s="7">
        <f t="shared" si="7"/>
        <v>0</v>
      </c>
    </row>
    <row r="196" spans="1:6" s="16" customFormat="1" ht="24.75" customHeight="1" x14ac:dyDescent="0.2">
      <c r="A196" s="52">
        <f t="shared" si="6"/>
        <v>51</v>
      </c>
      <c r="B196" s="36" t="s">
        <v>227</v>
      </c>
      <c r="C196" s="8" t="s">
        <v>11</v>
      </c>
      <c r="D196" s="5">
        <v>3</v>
      </c>
      <c r="E196" s="10"/>
      <c r="F196" s="7">
        <f t="shared" si="7"/>
        <v>0</v>
      </c>
    </row>
    <row r="197" spans="1:6" s="16" customFormat="1" ht="24.75" customHeight="1" x14ac:dyDescent="0.2">
      <c r="A197" s="52">
        <f t="shared" si="6"/>
        <v>52</v>
      </c>
      <c r="B197" s="36" t="s">
        <v>324</v>
      </c>
      <c r="C197" s="8" t="s">
        <v>11</v>
      </c>
      <c r="D197" s="5">
        <v>3</v>
      </c>
      <c r="E197" s="10"/>
      <c r="F197" s="7">
        <f t="shared" si="7"/>
        <v>0</v>
      </c>
    </row>
    <row r="198" spans="1:6" s="16" customFormat="1" ht="24.75" customHeight="1" x14ac:dyDescent="0.2">
      <c r="A198" s="52">
        <f t="shared" si="6"/>
        <v>53</v>
      </c>
      <c r="B198" s="36" t="s">
        <v>228</v>
      </c>
      <c r="C198" s="8" t="s">
        <v>11</v>
      </c>
      <c r="D198" s="5">
        <v>3</v>
      </c>
      <c r="E198" s="10"/>
      <c r="F198" s="7">
        <f t="shared" si="7"/>
        <v>0</v>
      </c>
    </row>
    <row r="199" spans="1:6" s="16" customFormat="1" ht="24.75" customHeight="1" x14ac:dyDescent="0.2">
      <c r="A199" s="52">
        <f t="shared" si="6"/>
        <v>54</v>
      </c>
      <c r="B199" s="36" t="s">
        <v>229</v>
      </c>
      <c r="C199" s="8" t="s">
        <v>11</v>
      </c>
      <c r="D199" s="5">
        <v>7</v>
      </c>
      <c r="E199" s="10"/>
      <c r="F199" s="7">
        <f t="shared" si="7"/>
        <v>0</v>
      </c>
    </row>
    <row r="200" spans="1:6" s="16" customFormat="1" ht="24.75" customHeight="1" x14ac:dyDescent="0.2">
      <c r="A200" s="52">
        <f t="shared" si="6"/>
        <v>55</v>
      </c>
      <c r="B200" s="36" t="s">
        <v>230</v>
      </c>
      <c r="C200" s="8" t="s">
        <v>11</v>
      </c>
      <c r="D200" s="5">
        <v>14</v>
      </c>
      <c r="E200" s="10"/>
      <c r="F200" s="7">
        <f t="shared" si="7"/>
        <v>0</v>
      </c>
    </row>
    <row r="201" spans="1:6" s="16" customFormat="1" ht="24.75" customHeight="1" x14ac:dyDescent="0.2">
      <c r="A201" s="52">
        <f t="shared" si="6"/>
        <v>56</v>
      </c>
      <c r="B201" s="36" t="s">
        <v>231</v>
      </c>
      <c r="C201" s="8" t="s">
        <v>11</v>
      </c>
      <c r="D201" s="5">
        <v>56</v>
      </c>
      <c r="E201" s="10"/>
      <c r="F201" s="7">
        <f t="shared" si="7"/>
        <v>0</v>
      </c>
    </row>
    <row r="202" spans="1:6" s="16" customFormat="1" ht="24.75" customHeight="1" x14ac:dyDescent="0.2">
      <c r="A202" s="52">
        <f t="shared" si="6"/>
        <v>57</v>
      </c>
      <c r="B202" s="36" t="s">
        <v>232</v>
      </c>
      <c r="C202" s="8" t="s">
        <v>11</v>
      </c>
      <c r="D202" s="5">
        <v>6</v>
      </c>
      <c r="E202" s="10"/>
      <c r="F202" s="7">
        <f t="shared" si="7"/>
        <v>0</v>
      </c>
    </row>
    <row r="203" spans="1:6" s="16" customFormat="1" ht="24.75" customHeight="1" x14ac:dyDescent="0.2">
      <c r="A203" s="52">
        <f t="shared" si="6"/>
        <v>58</v>
      </c>
      <c r="B203" s="36" t="s">
        <v>233</v>
      </c>
      <c r="C203" s="8" t="s">
        <v>11</v>
      </c>
      <c r="D203" s="5">
        <v>54</v>
      </c>
      <c r="E203" s="10"/>
      <c r="F203" s="7">
        <f t="shared" si="7"/>
        <v>0</v>
      </c>
    </row>
    <row r="204" spans="1:6" s="16" customFormat="1" ht="24.75" customHeight="1" x14ac:dyDescent="0.2">
      <c r="A204" s="52">
        <f t="shared" si="6"/>
        <v>59</v>
      </c>
      <c r="B204" s="36" t="s">
        <v>234</v>
      </c>
      <c r="C204" s="8" t="s">
        <v>11</v>
      </c>
      <c r="D204" s="5">
        <v>3</v>
      </c>
      <c r="E204" s="10"/>
      <c r="F204" s="7">
        <f t="shared" si="7"/>
        <v>0</v>
      </c>
    </row>
    <row r="205" spans="1:6" s="16" customFormat="1" ht="24.75" customHeight="1" x14ac:dyDescent="0.2">
      <c r="A205" s="52">
        <f t="shared" si="6"/>
        <v>60</v>
      </c>
      <c r="B205" s="36" t="s">
        <v>235</v>
      </c>
      <c r="C205" s="8" t="s">
        <v>11</v>
      </c>
      <c r="D205" s="5">
        <v>3</v>
      </c>
      <c r="E205" s="10"/>
      <c r="F205" s="7">
        <f t="shared" si="7"/>
        <v>0</v>
      </c>
    </row>
    <row r="206" spans="1:6" s="16" customFormat="1" ht="24.75" customHeight="1" x14ac:dyDescent="0.2">
      <c r="A206" s="52">
        <f t="shared" si="6"/>
        <v>61</v>
      </c>
      <c r="B206" s="36" t="s">
        <v>236</v>
      </c>
      <c r="C206" s="8" t="s">
        <v>11</v>
      </c>
      <c r="D206" s="5">
        <v>3</v>
      </c>
      <c r="E206" s="10"/>
      <c r="F206" s="7">
        <f t="shared" si="7"/>
        <v>0</v>
      </c>
    </row>
    <row r="207" spans="1:6" s="16" customFormat="1" ht="24.75" customHeight="1" x14ac:dyDescent="0.2">
      <c r="A207" s="52">
        <f t="shared" si="6"/>
        <v>62</v>
      </c>
      <c r="B207" s="36" t="s">
        <v>237</v>
      </c>
      <c r="C207" s="8" t="s">
        <v>11</v>
      </c>
      <c r="D207" s="5">
        <v>54</v>
      </c>
      <c r="E207" s="10"/>
      <c r="F207" s="7">
        <f t="shared" si="7"/>
        <v>0</v>
      </c>
    </row>
    <row r="208" spans="1:6" s="16" customFormat="1" ht="24.75" customHeight="1" x14ac:dyDescent="0.2">
      <c r="A208" s="52">
        <f t="shared" si="6"/>
        <v>63</v>
      </c>
      <c r="B208" s="36" t="s">
        <v>238</v>
      </c>
      <c r="C208" s="8" t="s">
        <v>11</v>
      </c>
      <c r="D208" s="5">
        <v>440</v>
      </c>
      <c r="E208" s="10"/>
      <c r="F208" s="7">
        <f t="shared" si="7"/>
        <v>0</v>
      </c>
    </row>
    <row r="209" spans="1:8" s="16" customFormat="1" ht="24.75" customHeight="1" x14ac:dyDescent="0.2">
      <c r="A209" s="52">
        <f t="shared" si="6"/>
        <v>64</v>
      </c>
      <c r="B209" s="36" t="s">
        <v>239</v>
      </c>
      <c r="C209" s="8" t="s">
        <v>11</v>
      </c>
      <c r="D209" s="5">
        <v>10</v>
      </c>
      <c r="E209" s="10"/>
      <c r="F209" s="7">
        <f t="shared" si="7"/>
        <v>0</v>
      </c>
    </row>
    <row r="210" spans="1:8" s="16" customFormat="1" ht="24.75" customHeight="1" x14ac:dyDescent="0.2">
      <c r="A210" s="52">
        <f t="shared" si="6"/>
        <v>65</v>
      </c>
      <c r="B210" s="36" t="s">
        <v>240</v>
      </c>
      <c r="C210" s="8" t="s">
        <v>11</v>
      </c>
      <c r="D210" s="5">
        <v>101</v>
      </c>
      <c r="E210" s="10"/>
      <c r="F210" s="7">
        <f t="shared" si="7"/>
        <v>0</v>
      </c>
    </row>
    <row r="211" spans="1:8" s="16" customFormat="1" ht="24.75" customHeight="1" x14ac:dyDescent="0.2">
      <c r="A211" s="52">
        <f t="shared" si="6"/>
        <v>66</v>
      </c>
      <c r="B211" s="36" t="s">
        <v>241</v>
      </c>
      <c r="C211" s="8" t="s">
        <v>11</v>
      </c>
      <c r="D211" s="5">
        <v>24000</v>
      </c>
      <c r="E211" s="10"/>
      <c r="F211" s="7">
        <f t="shared" si="7"/>
        <v>0</v>
      </c>
    </row>
    <row r="212" spans="1:8" s="16" customFormat="1" ht="24.75" customHeight="1" x14ac:dyDescent="0.2">
      <c r="A212" s="52">
        <f t="shared" ref="A212:A235" si="8">A211+1</f>
        <v>67</v>
      </c>
      <c r="B212" s="36" t="s">
        <v>242</v>
      </c>
      <c r="C212" s="8" t="s">
        <v>11</v>
      </c>
      <c r="D212" s="5">
        <v>24000</v>
      </c>
      <c r="E212" s="10"/>
      <c r="F212" s="7">
        <f t="shared" si="7"/>
        <v>0</v>
      </c>
    </row>
    <row r="213" spans="1:8" s="16" customFormat="1" ht="24.75" customHeight="1" x14ac:dyDescent="0.2">
      <c r="A213" s="52">
        <f t="shared" si="8"/>
        <v>68</v>
      </c>
      <c r="B213" s="36" t="s">
        <v>243</v>
      </c>
      <c r="C213" s="8" t="s">
        <v>11</v>
      </c>
      <c r="D213" s="5">
        <v>300</v>
      </c>
      <c r="E213" s="10"/>
      <c r="F213" s="7">
        <f t="shared" si="7"/>
        <v>0</v>
      </c>
    </row>
    <row r="214" spans="1:8" s="16" customFormat="1" ht="24.75" customHeight="1" x14ac:dyDescent="0.2">
      <c r="A214" s="52">
        <f t="shared" si="8"/>
        <v>69</v>
      </c>
      <c r="B214" s="36" t="s">
        <v>244</v>
      </c>
      <c r="C214" s="8" t="s">
        <v>10</v>
      </c>
      <c r="D214" s="5">
        <v>125600</v>
      </c>
      <c r="E214" s="10"/>
      <c r="F214" s="7">
        <f t="shared" si="7"/>
        <v>0</v>
      </c>
    </row>
    <row r="215" spans="1:8" s="16" customFormat="1" ht="24.75" customHeight="1" x14ac:dyDescent="0.2">
      <c r="A215" s="52">
        <f t="shared" si="8"/>
        <v>70</v>
      </c>
      <c r="B215" s="36" t="s">
        <v>245</v>
      </c>
      <c r="C215" s="8" t="s">
        <v>10</v>
      </c>
      <c r="D215" s="5">
        <v>35100</v>
      </c>
      <c r="E215" s="10"/>
      <c r="F215" s="7">
        <f t="shared" si="7"/>
        <v>0</v>
      </c>
      <c r="H215" s="47"/>
    </row>
    <row r="216" spans="1:8" s="16" customFormat="1" ht="24.75" customHeight="1" x14ac:dyDescent="0.2">
      <c r="A216" s="52">
        <f t="shared" si="8"/>
        <v>71</v>
      </c>
      <c r="B216" s="36" t="s">
        <v>246</v>
      </c>
      <c r="C216" s="8" t="s">
        <v>10</v>
      </c>
      <c r="D216" s="5">
        <v>17420</v>
      </c>
      <c r="E216" s="10"/>
      <c r="F216" s="7">
        <f t="shared" si="7"/>
        <v>0</v>
      </c>
    </row>
    <row r="217" spans="1:8" s="16" customFormat="1" ht="24.75" customHeight="1" x14ac:dyDescent="0.2">
      <c r="A217" s="52">
        <f t="shared" si="8"/>
        <v>72</v>
      </c>
      <c r="B217" s="36" t="s">
        <v>247</v>
      </c>
      <c r="C217" s="8" t="s">
        <v>10</v>
      </c>
      <c r="D217" s="5">
        <v>18360</v>
      </c>
      <c r="E217" s="10"/>
      <c r="F217" s="7">
        <f t="shared" si="7"/>
        <v>0</v>
      </c>
    </row>
    <row r="218" spans="1:8" s="16" customFormat="1" ht="24.75" customHeight="1" x14ac:dyDescent="0.2">
      <c r="A218" s="52">
        <f t="shared" si="8"/>
        <v>73</v>
      </c>
      <c r="B218" s="36" t="s">
        <v>248</v>
      </c>
      <c r="C218" s="8" t="s">
        <v>10</v>
      </c>
      <c r="D218" s="5">
        <v>2360</v>
      </c>
      <c r="E218" s="10"/>
      <c r="F218" s="7">
        <f t="shared" si="7"/>
        <v>0</v>
      </c>
    </row>
    <row r="219" spans="1:8" s="16" customFormat="1" ht="24.75" customHeight="1" x14ac:dyDescent="0.2">
      <c r="A219" s="52">
        <f t="shared" si="8"/>
        <v>74</v>
      </c>
      <c r="B219" s="36" t="s">
        <v>249</v>
      </c>
      <c r="C219" s="8" t="s">
        <v>10</v>
      </c>
      <c r="D219" s="5">
        <v>80</v>
      </c>
      <c r="E219" s="10"/>
      <c r="F219" s="7">
        <f t="shared" si="7"/>
        <v>0</v>
      </c>
    </row>
    <row r="220" spans="1:8" s="16" customFormat="1" ht="24.75" customHeight="1" x14ac:dyDescent="0.2">
      <c r="A220" s="52">
        <f t="shared" si="8"/>
        <v>75</v>
      </c>
      <c r="B220" s="36" t="s">
        <v>250</v>
      </c>
      <c r="C220" s="8" t="s">
        <v>10</v>
      </c>
      <c r="D220" s="5">
        <v>40</v>
      </c>
      <c r="E220" s="10"/>
      <c r="F220" s="7">
        <f t="shared" si="7"/>
        <v>0</v>
      </c>
    </row>
    <row r="221" spans="1:8" s="16" customFormat="1" ht="24.75" customHeight="1" x14ac:dyDescent="0.2">
      <c r="A221" s="52">
        <f t="shared" si="8"/>
        <v>76</v>
      </c>
      <c r="B221" s="36" t="s">
        <v>251</v>
      </c>
      <c r="C221" s="8" t="s">
        <v>10</v>
      </c>
      <c r="D221" s="9">
        <v>500</v>
      </c>
      <c r="E221" s="10"/>
      <c r="F221" s="7">
        <f t="shared" si="7"/>
        <v>0</v>
      </c>
    </row>
    <row r="222" spans="1:8" s="16" customFormat="1" ht="24.75" customHeight="1" x14ac:dyDescent="0.2">
      <c r="A222" s="52">
        <f t="shared" si="8"/>
        <v>77</v>
      </c>
      <c r="B222" s="36" t="s">
        <v>252</v>
      </c>
      <c r="C222" s="8" t="s">
        <v>10</v>
      </c>
      <c r="D222" s="9">
        <v>820</v>
      </c>
      <c r="E222" s="10"/>
      <c r="F222" s="7">
        <f t="shared" si="7"/>
        <v>0</v>
      </c>
    </row>
    <row r="223" spans="1:8" s="16" customFormat="1" ht="24.75" customHeight="1" x14ac:dyDescent="0.2">
      <c r="A223" s="52">
        <f t="shared" si="8"/>
        <v>78</v>
      </c>
      <c r="B223" s="36" t="s">
        <v>253</v>
      </c>
      <c r="C223" s="8" t="s">
        <v>10</v>
      </c>
      <c r="D223" s="9">
        <v>720</v>
      </c>
      <c r="E223" s="10"/>
      <c r="F223" s="7">
        <f t="shared" si="7"/>
        <v>0</v>
      </c>
    </row>
    <row r="224" spans="1:8" s="16" customFormat="1" ht="24.75" customHeight="1" x14ac:dyDescent="0.2">
      <c r="A224" s="52">
        <f t="shared" si="8"/>
        <v>79</v>
      </c>
      <c r="B224" s="36" t="s">
        <v>254</v>
      </c>
      <c r="C224" s="8" t="s">
        <v>10</v>
      </c>
      <c r="D224" s="9">
        <v>300</v>
      </c>
      <c r="E224" s="10"/>
      <c r="F224" s="7">
        <f t="shared" si="7"/>
        <v>0</v>
      </c>
    </row>
    <row r="225" spans="1:6" s="16" customFormat="1" ht="24.75" customHeight="1" x14ac:dyDescent="0.2">
      <c r="A225" s="52">
        <f t="shared" si="8"/>
        <v>80</v>
      </c>
      <c r="B225" s="36" t="s">
        <v>255</v>
      </c>
      <c r="C225" s="8" t="s">
        <v>10</v>
      </c>
      <c r="D225" s="5">
        <v>19660</v>
      </c>
      <c r="E225" s="10"/>
      <c r="F225" s="7">
        <f t="shared" si="7"/>
        <v>0</v>
      </c>
    </row>
    <row r="226" spans="1:6" s="16" customFormat="1" ht="24.75" customHeight="1" x14ac:dyDescent="0.2">
      <c r="A226" s="52">
        <f t="shared" si="8"/>
        <v>81</v>
      </c>
      <c r="B226" s="36" t="s">
        <v>256</v>
      </c>
      <c r="C226" s="8" t="s">
        <v>10</v>
      </c>
      <c r="D226" s="5">
        <v>1880</v>
      </c>
      <c r="E226" s="10"/>
      <c r="F226" s="7">
        <f t="shared" si="7"/>
        <v>0</v>
      </c>
    </row>
    <row r="227" spans="1:6" s="16" customFormat="1" ht="24.75" customHeight="1" x14ac:dyDescent="0.2">
      <c r="A227" s="52">
        <f t="shared" si="8"/>
        <v>82</v>
      </c>
      <c r="B227" s="36" t="s">
        <v>257</v>
      </c>
      <c r="C227" s="8" t="s">
        <v>10</v>
      </c>
      <c r="D227" s="5">
        <v>100</v>
      </c>
      <c r="E227" s="10"/>
      <c r="F227" s="7">
        <f t="shared" si="7"/>
        <v>0</v>
      </c>
    </row>
    <row r="228" spans="1:6" s="16" customFormat="1" ht="24.75" customHeight="1" x14ac:dyDescent="0.2">
      <c r="A228" s="52">
        <f t="shared" si="8"/>
        <v>83</v>
      </c>
      <c r="B228" s="36" t="s">
        <v>258</v>
      </c>
      <c r="C228" s="8" t="s">
        <v>10</v>
      </c>
      <c r="D228" s="5">
        <v>40</v>
      </c>
      <c r="E228" s="10"/>
      <c r="F228" s="7">
        <f t="shared" si="7"/>
        <v>0</v>
      </c>
    </row>
    <row r="229" spans="1:6" s="16" customFormat="1" ht="24.75" customHeight="1" x14ac:dyDescent="0.2">
      <c r="A229" s="52">
        <f t="shared" si="8"/>
        <v>84</v>
      </c>
      <c r="B229" s="35" t="s">
        <v>332</v>
      </c>
      <c r="C229" s="8" t="s">
        <v>10</v>
      </c>
      <c r="D229" s="9">
        <v>1880</v>
      </c>
      <c r="E229" s="10"/>
      <c r="F229" s="7">
        <f t="shared" si="7"/>
        <v>0</v>
      </c>
    </row>
    <row r="230" spans="1:6" s="16" customFormat="1" ht="24.75" customHeight="1" x14ac:dyDescent="0.2">
      <c r="A230" s="52">
        <f t="shared" si="8"/>
        <v>85</v>
      </c>
      <c r="B230" s="35" t="s">
        <v>333</v>
      </c>
      <c r="C230" s="8" t="s">
        <v>10</v>
      </c>
      <c r="D230" s="9">
        <v>100</v>
      </c>
      <c r="E230" s="10"/>
      <c r="F230" s="7">
        <f t="shared" si="7"/>
        <v>0</v>
      </c>
    </row>
    <row r="231" spans="1:6" s="16" customFormat="1" ht="24.75" customHeight="1" x14ac:dyDescent="0.2">
      <c r="A231" s="52">
        <f t="shared" si="8"/>
        <v>86</v>
      </c>
      <c r="B231" s="35" t="s">
        <v>334</v>
      </c>
      <c r="C231" s="8" t="s">
        <v>10</v>
      </c>
      <c r="D231" s="9">
        <v>60</v>
      </c>
      <c r="E231" s="10"/>
      <c r="F231" s="7">
        <f t="shared" si="7"/>
        <v>0</v>
      </c>
    </row>
    <row r="232" spans="1:6" s="16" customFormat="1" ht="24.75" customHeight="1" x14ac:dyDescent="0.2">
      <c r="A232" s="52">
        <f t="shared" si="8"/>
        <v>87</v>
      </c>
      <c r="B232" s="35" t="s">
        <v>335</v>
      </c>
      <c r="C232" s="8" t="s">
        <v>10</v>
      </c>
      <c r="D232" s="9">
        <v>20</v>
      </c>
      <c r="E232" s="10"/>
      <c r="F232" s="7">
        <f t="shared" si="7"/>
        <v>0</v>
      </c>
    </row>
    <row r="233" spans="1:6" s="16" customFormat="1" ht="24.75" customHeight="1" x14ac:dyDescent="0.2">
      <c r="A233" s="52">
        <f t="shared" si="8"/>
        <v>88</v>
      </c>
      <c r="B233" s="35" t="s">
        <v>336</v>
      </c>
      <c r="C233" s="8" t="s">
        <v>10</v>
      </c>
      <c r="D233" s="9">
        <v>1600</v>
      </c>
      <c r="E233" s="10"/>
      <c r="F233" s="7">
        <f t="shared" si="7"/>
        <v>0</v>
      </c>
    </row>
    <row r="234" spans="1:6" s="16" customFormat="1" ht="24.75" customHeight="1" x14ac:dyDescent="0.2">
      <c r="A234" s="52">
        <f t="shared" si="8"/>
        <v>89</v>
      </c>
      <c r="B234" s="35" t="s">
        <v>337</v>
      </c>
      <c r="C234" s="8" t="s">
        <v>10</v>
      </c>
      <c r="D234" s="9">
        <v>100</v>
      </c>
      <c r="E234" s="10"/>
      <c r="F234" s="7">
        <f t="shared" ref="F234" si="9">D234*E234</f>
        <v>0</v>
      </c>
    </row>
    <row r="235" spans="1:6" ht="24.75" customHeight="1" x14ac:dyDescent="0.2">
      <c r="A235" s="52">
        <f t="shared" si="8"/>
        <v>90</v>
      </c>
      <c r="B235" s="35" t="s">
        <v>323</v>
      </c>
      <c r="C235" s="8" t="s">
        <v>11</v>
      </c>
      <c r="D235" s="9">
        <v>3</v>
      </c>
      <c r="E235" s="10"/>
      <c r="F235" s="7">
        <f t="shared" si="7"/>
        <v>0</v>
      </c>
    </row>
    <row r="236" spans="1:6" ht="24.75" customHeight="1" thickBot="1" x14ac:dyDescent="0.25">
      <c r="A236" s="57" t="s">
        <v>259</v>
      </c>
      <c r="B236" s="58"/>
      <c r="C236" s="59"/>
      <c r="D236" s="13"/>
      <c r="E236" s="14"/>
      <c r="F236" s="15">
        <f>SUM(F146:F235)</f>
        <v>0</v>
      </c>
    </row>
    <row r="237" spans="1:6" ht="24.75" customHeight="1" thickBot="1" x14ac:dyDescent="0.25">
      <c r="A237" s="57" t="s">
        <v>311</v>
      </c>
      <c r="B237" s="58"/>
      <c r="C237" s="59"/>
      <c r="D237" s="13"/>
      <c r="E237" s="14"/>
      <c r="F237" s="15">
        <f>F236+F145+F78+F60</f>
        <v>0</v>
      </c>
    </row>
    <row r="238" spans="1:6" ht="24.75" customHeight="1" thickBot="1" x14ac:dyDescent="0.25">
      <c r="A238" s="60" t="s">
        <v>312</v>
      </c>
      <c r="B238" s="61"/>
      <c r="C238" s="61"/>
      <c r="D238" s="62"/>
      <c r="E238" s="62"/>
      <c r="F238" s="63"/>
    </row>
    <row r="239" spans="1:6" ht="24.75" customHeight="1" x14ac:dyDescent="0.2">
      <c r="A239" s="26" t="s">
        <v>110</v>
      </c>
      <c r="B239" s="27" t="s">
        <v>118</v>
      </c>
      <c r="C239" s="29" t="s">
        <v>10</v>
      </c>
      <c r="D239" s="9">
        <v>18095</v>
      </c>
      <c r="E239" s="25"/>
      <c r="F239" s="7">
        <f t="shared" ref="F239:F246" si="10">D239*E239</f>
        <v>0</v>
      </c>
    </row>
    <row r="240" spans="1:6" ht="24.75" customHeight="1" x14ac:dyDescent="0.2">
      <c r="A240" s="26" t="s">
        <v>111</v>
      </c>
      <c r="B240" s="27" t="s">
        <v>119</v>
      </c>
      <c r="C240" s="29" t="s">
        <v>10</v>
      </c>
      <c r="D240" s="9">
        <v>1492</v>
      </c>
      <c r="E240" s="25"/>
      <c r="F240" s="7">
        <f t="shared" si="10"/>
        <v>0</v>
      </c>
    </row>
    <row r="241" spans="1:6" ht="24.75" customHeight="1" x14ac:dyDescent="0.2">
      <c r="A241" s="26" t="s">
        <v>112</v>
      </c>
      <c r="B241" s="27" t="s">
        <v>120</v>
      </c>
      <c r="C241" s="29" t="s">
        <v>11</v>
      </c>
      <c r="D241" s="9">
        <v>115</v>
      </c>
      <c r="E241" s="25"/>
      <c r="F241" s="7">
        <f t="shared" si="10"/>
        <v>0</v>
      </c>
    </row>
    <row r="242" spans="1:6" ht="24.75" customHeight="1" x14ac:dyDescent="0.2">
      <c r="A242" s="26" t="s">
        <v>113</v>
      </c>
      <c r="B242" s="27" t="s">
        <v>121</v>
      </c>
      <c r="C242" s="29" t="s">
        <v>107</v>
      </c>
      <c r="D242" s="9">
        <v>2</v>
      </c>
      <c r="E242" s="25"/>
      <c r="F242" s="7">
        <f t="shared" si="10"/>
        <v>0</v>
      </c>
    </row>
    <row r="243" spans="1:6" ht="24.75" customHeight="1" x14ac:dyDescent="0.2">
      <c r="A243" s="26" t="s">
        <v>114</v>
      </c>
      <c r="B243" s="27" t="s">
        <v>122</v>
      </c>
      <c r="C243" s="29" t="s">
        <v>10</v>
      </c>
      <c r="D243" s="9">
        <v>200</v>
      </c>
      <c r="E243" s="25"/>
      <c r="F243" s="7">
        <f t="shared" si="10"/>
        <v>0</v>
      </c>
    </row>
    <row r="244" spans="1:6" ht="24.75" customHeight="1" x14ac:dyDescent="0.2">
      <c r="A244" s="26" t="s">
        <v>115</v>
      </c>
      <c r="B244" s="27" t="s">
        <v>123</v>
      </c>
      <c r="C244" s="29" t="s">
        <v>10</v>
      </c>
      <c r="D244" s="9">
        <v>60045</v>
      </c>
      <c r="E244" s="25"/>
      <c r="F244" s="7">
        <f t="shared" si="10"/>
        <v>0</v>
      </c>
    </row>
    <row r="245" spans="1:6" ht="24.75" customHeight="1" x14ac:dyDescent="0.2">
      <c r="A245" s="26" t="s">
        <v>116</v>
      </c>
      <c r="B245" s="28" t="s">
        <v>124</v>
      </c>
      <c r="C245" s="29" t="s">
        <v>11</v>
      </c>
      <c r="D245" s="9">
        <v>106</v>
      </c>
      <c r="E245" s="25"/>
      <c r="F245" s="7">
        <f t="shared" si="10"/>
        <v>0</v>
      </c>
    </row>
    <row r="246" spans="1:6" ht="24.75" customHeight="1" x14ac:dyDescent="0.2">
      <c r="A246" s="26" t="s">
        <v>117</v>
      </c>
      <c r="B246" s="27" t="s">
        <v>125</v>
      </c>
      <c r="C246" s="29" t="s">
        <v>11</v>
      </c>
      <c r="D246" s="9">
        <v>2</v>
      </c>
      <c r="E246" s="25"/>
      <c r="F246" s="7">
        <f t="shared" si="10"/>
        <v>0</v>
      </c>
    </row>
    <row r="247" spans="1:6" ht="24.75" customHeight="1" thickBot="1" x14ac:dyDescent="0.25">
      <c r="A247" s="57" t="s">
        <v>313</v>
      </c>
      <c r="B247" s="58"/>
      <c r="C247" s="59"/>
      <c r="D247" s="13"/>
      <c r="E247" s="14"/>
      <c r="F247" s="15">
        <f>SUM(F239:F246)</f>
        <v>0</v>
      </c>
    </row>
    <row r="248" spans="1:6" ht="24.75" customHeight="1" thickBot="1" x14ac:dyDescent="0.25">
      <c r="A248" s="57" t="s">
        <v>314</v>
      </c>
      <c r="B248" s="58"/>
      <c r="C248" s="59"/>
      <c r="D248" s="13"/>
      <c r="E248" s="14"/>
      <c r="F248" s="15">
        <f>F237+F247</f>
        <v>0</v>
      </c>
    </row>
    <row r="253" spans="1:6" x14ac:dyDescent="0.2">
      <c r="F253" s="54"/>
    </row>
  </sheetData>
  <mergeCells count="12">
    <mergeCell ref="A60:C60"/>
    <mergeCell ref="A1:F1"/>
    <mergeCell ref="A2:F2"/>
    <mergeCell ref="A3:F3"/>
    <mergeCell ref="A4:F4"/>
    <mergeCell ref="A248:C248"/>
    <mergeCell ref="A78:C78"/>
    <mergeCell ref="A145:C145"/>
    <mergeCell ref="A236:C236"/>
    <mergeCell ref="A237:C237"/>
    <mergeCell ref="A238:F238"/>
    <mergeCell ref="A247:C247"/>
  </mergeCells>
  <printOptions horizontalCentered="1"/>
  <pageMargins left="0.75" right="0.75" top="0.49" bottom="0.44" header="0.46" footer="0.5"/>
  <pageSetup scale="66" fitToHeight="0" orientation="portrait" r:id="rId1"/>
  <headerFooter alignWithMargins="0"/>
  <ignoredErrors>
    <ignoredError sqref="F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</dc:title>
  <dc:subject>Estero Parkway</dc:subject>
  <dc:creator>Village of Estero</dc:creator>
  <dc:description>90% cost estimate</dc:description>
  <cp:lastModifiedBy>Tamara Duran</cp:lastModifiedBy>
  <cp:lastPrinted>2019-08-16T21:51:57Z</cp:lastPrinted>
  <dcterms:created xsi:type="dcterms:W3CDTF">1999-11-13T15:05:33Z</dcterms:created>
  <dcterms:modified xsi:type="dcterms:W3CDTF">2019-08-20T14:39:24Z</dcterms:modified>
</cp:coreProperties>
</file>